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 codeName="{E757BCB4-07E6-AE0B-56E0-F0EEF7A6E26C}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\\HDA0207-NAS\drh$\PreviHonda\PreviHonda\Banco de Dados\TREINAMENTOS\TREINAMENTOS\SITE\"/>
    </mc:Choice>
  </mc:AlternateContent>
  <xr:revisionPtr revIDLastSave="0" documentId="13_ncr:1_{17DACD75-BB9A-41D5-A402-95BA063B682A}" xr6:coauthVersionLast="47" xr6:coauthVersionMax="47" xr10:uidLastSave="{00000000-0000-0000-0000-000000000000}"/>
  <bookViews>
    <workbookView xWindow="-120" yWindow="-120" windowWidth="29040" windowHeight="15840" tabRatio="260" xr2:uid="{00000000-000D-0000-FFFF-FFFF00000000}"/>
  </bookViews>
  <sheets>
    <sheet name="BASE" sheetId="8" r:id="rId1"/>
    <sheet name="SAC" sheetId="5" r:id="rId2"/>
    <sheet name="PRICE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8" l="1"/>
  <c r="C7" i="8" s="1"/>
  <c r="J9" i="5"/>
  <c r="J8" i="5"/>
  <c r="J4" i="5"/>
  <c r="J3" i="5"/>
  <c r="J3" i="7" l="1"/>
  <c r="J9" i="7"/>
  <c r="J8" i="7"/>
  <c r="J4" i="7"/>
  <c r="B4" i="7" l="1"/>
  <c r="J10" i="7"/>
  <c r="C4" i="5" l="1"/>
  <c r="C4" i="7" s="1"/>
  <c r="B5" i="5" l="1"/>
  <c r="C5" i="5"/>
  <c r="C5" i="7" s="1"/>
  <c r="J10" i="5"/>
  <c r="J5" i="5"/>
  <c r="B6" i="5" l="1"/>
  <c r="B5" i="7"/>
  <c r="J5" i="7"/>
  <c r="J6" i="7" s="1"/>
  <c r="J6" i="5"/>
  <c r="C6" i="5"/>
  <c r="C6" i="7" s="1"/>
  <c r="B7" i="5" l="1"/>
  <c r="B6" i="7"/>
  <c r="C7" i="5"/>
  <c r="C7" i="7" s="1"/>
  <c r="B8" i="5" l="1"/>
  <c r="B7" i="7"/>
  <c r="C8" i="5"/>
  <c r="C8" i="7" s="1"/>
  <c r="B9" i="5" l="1"/>
  <c r="B8" i="7"/>
  <c r="C9" i="5"/>
  <c r="C9" i="7" s="1"/>
  <c r="B10" i="5" l="1"/>
  <c r="B9" i="7"/>
  <c r="C10" i="5"/>
  <c r="C10" i="7" s="1"/>
  <c r="B11" i="5" l="1"/>
  <c r="B10" i="7"/>
  <c r="C11" i="5"/>
  <c r="C11" i="7" s="1"/>
  <c r="B12" i="5" l="1"/>
  <c r="B11" i="7"/>
  <c r="C12" i="5"/>
  <c r="C12" i="7" s="1"/>
  <c r="B13" i="5" l="1"/>
  <c r="B12" i="7"/>
  <c r="C13" i="5"/>
  <c r="C13" i="7" s="1"/>
  <c r="B14" i="5" l="1"/>
  <c r="B13" i="7"/>
  <c r="C14" i="5"/>
  <c r="C14" i="7" s="1"/>
  <c r="B15" i="5" l="1"/>
  <c r="B14" i="7"/>
  <c r="C15" i="5"/>
  <c r="C15" i="7" s="1"/>
  <c r="B15" i="7" l="1"/>
  <c r="B16" i="5"/>
  <c r="C16" i="5"/>
  <c r="C16" i="7" s="1"/>
  <c r="B17" i="5" l="1"/>
  <c r="B16" i="7"/>
  <c r="C17" i="5"/>
  <c r="C17" i="7" s="1"/>
  <c r="B18" i="5" l="1"/>
  <c r="B17" i="7"/>
  <c r="C18" i="5"/>
  <c r="C18" i="7" s="1"/>
  <c r="B19" i="5" l="1"/>
  <c r="B18" i="7"/>
  <c r="C19" i="5"/>
  <c r="C19" i="7" s="1"/>
  <c r="B20" i="5" l="1"/>
  <c r="B19" i="7"/>
  <c r="C20" i="5"/>
  <c r="C20" i="7" s="1"/>
  <c r="B21" i="5" l="1"/>
  <c r="B20" i="7"/>
  <c r="C21" i="5"/>
  <c r="C21" i="7" s="1"/>
  <c r="B22" i="5" l="1"/>
  <c r="B21" i="7"/>
  <c r="C22" i="5"/>
  <c r="C22" i="7" s="1"/>
  <c r="B23" i="5" l="1"/>
  <c r="B22" i="7"/>
  <c r="C23" i="5"/>
  <c r="C23" i="7" s="1"/>
  <c r="B24" i="5" l="1"/>
  <c r="B23" i="7"/>
  <c r="C24" i="5"/>
  <c r="C24" i="7" s="1"/>
  <c r="B25" i="5" l="1"/>
  <c r="B24" i="7"/>
  <c r="C25" i="5"/>
  <c r="C25" i="7" s="1"/>
  <c r="B26" i="5" l="1"/>
  <c r="B25" i="7"/>
  <c r="C26" i="5"/>
  <c r="C26" i="7" s="1"/>
  <c r="B27" i="5" l="1"/>
  <c r="B26" i="7"/>
  <c r="C27" i="5"/>
  <c r="C27" i="7" s="1"/>
  <c r="B28" i="5" l="1"/>
  <c r="B27" i="7"/>
  <c r="C28" i="5"/>
  <c r="C28" i="7" s="1"/>
  <c r="B29" i="5" l="1"/>
  <c r="B28" i="7"/>
  <c r="C29" i="5"/>
  <c r="C29" i="7" s="1"/>
  <c r="B30" i="5" l="1"/>
  <c r="B29" i="7"/>
  <c r="C30" i="5"/>
  <c r="C30" i="7" s="1"/>
  <c r="B31" i="5" l="1"/>
  <c r="B30" i="7"/>
  <c r="C31" i="5"/>
  <c r="C31" i="7" s="1"/>
  <c r="B32" i="5" l="1"/>
  <c r="B31" i="7"/>
  <c r="C32" i="5"/>
  <c r="C32" i="7" s="1"/>
  <c r="B33" i="5" l="1"/>
  <c r="B32" i="7"/>
  <c r="C33" i="5"/>
  <c r="C33" i="7" s="1"/>
  <c r="B34" i="5" l="1"/>
  <c r="B33" i="7"/>
  <c r="C34" i="5"/>
  <c r="C34" i="7" s="1"/>
  <c r="B35" i="5" l="1"/>
  <c r="B34" i="7"/>
  <c r="C35" i="5"/>
  <c r="C35" i="7" s="1"/>
  <c r="B36" i="5" l="1"/>
  <c r="B35" i="7"/>
  <c r="C36" i="5"/>
  <c r="C36" i="7" s="1"/>
  <c r="B37" i="5" l="1"/>
  <c r="B36" i="7"/>
  <c r="C37" i="5"/>
  <c r="C37" i="7" s="1"/>
  <c r="B38" i="5" l="1"/>
  <c r="B37" i="7"/>
  <c r="C38" i="5"/>
  <c r="C38" i="7" s="1"/>
  <c r="B39" i="5" l="1"/>
  <c r="B38" i="7"/>
  <c r="C39" i="5"/>
  <c r="C39" i="7" s="1"/>
  <c r="B40" i="5" l="1"/>
  <c r="B39" i="7"/>
  <c r="C40" i="5"/>
  <c r="C40" i="7" s="1"/>
  <c r="B41" i="5" l="1"/>
  <c r="B40" i="7"/>
  <c r="C41" i="5"/>
  <c r="C41" i="7" s="1"/>
  <c r="B42" i="5" l="1"/>
  <c r="B41" i="7"/>
  <c r="C42" i="5"/>
  <c r="C42" i="7" s="1"/>
  <c r="B43" i="5" l="1"/>
  <c r="B42" i="7"/>
  <c r="C43" i="5"/>
  <c r="C43" i="7" s="1"/>
  <c r="B44" i="5" l="1"/>
  <c r="B43" i="7"/>
  <c r="C44" i="5"/>
  <c r="C44" i="7" s="1"/>
  <c r="B45" i="5" l="1"/>
  <c r="B44" i="7"/>
  <c r="C45" i="5"/>
  <c r="C45" i="7" s="1"/>
  <c r="B46" i="5" l="1"/>
  <c r="B45" i="7"/>
  <c r="C46" i="5"/>
  <c r="C46" i="7" s="1"/>
  <c r="B47" i="5" l="1"/>
  <c r="B46" i="7"/>
  <c r="C47" i="5"/>
  <c r="C47" i="7" s="1"/>
  <c r="B48" i="5" l="1"/>
  <c r="B47" i="7"/>
  <c r="C48" i="5"/>
  <c r="C48" i="7" s="1"/>
  <c r="B49" i="5" l="1"/>
  <c r="B48" i="7"/>
  <c r="C49" i="5"/>
  <c r="C49" i="7" s="1"/>
  <c r="B50" i="5" l="1"/>
  <c r="B49" i="7"/>
  <c r="C50" i="5"/>
  <c r="C50" i="7" s="1"/>
  <c r="B51" i="5" l="1"/>
  <c r="B50" i="7"/>
  <c r="C51" i="5"/>
  <c r="C51" i="7" s="1"/>
  <c r="B52" i="5" l="1"/>
  <c r="B51" i="7"/>
  <c r="C52" i="5"/>
  <c r="C52" i="7" s="1"/>
  <c r="B53" i="5" l="1"/>
  <c r="B52" i="7"/>
  <c r="C53" i="5"/>
  <c r="C53" i="7" s="1"/>
  <c r="B54" i="5" l="1"/>
  <c r="B53" i="7"/>
  <c r="C54" i="5"/>
  <c r="C54" i="7" s="1"/>
  <c r="B55" i="5" l="1"/>
  <c r="B54" i="7"/>
  <c r="C55" i="5"/>
  <c r="C55" i="7" s="1"/>
  <c r="B56" i="5" l="1"/>
  <c r="B55" i="7"/>
  <c r="C56" i="5"/>
  <c r="C56" i="7" s="1"/>
  <c r="B57" i="5" l="1"/>
  <c r="B56" i="7"/>
  <c r="C57" i="5"/>
  <c r="C57" i="7" s="1"/>
  <c r="B58" i="5" l="1"/>
  <c r="B57" i="7"/>
  <c r="C58" i="5"/>
  <c r="C58" i="7" s="1"/>
  <c r="B59" i="5" l="1"/>
  <c r="B58" i="7"/>
  <c r="C59" i="5"/>
  <c r="C59" i="7" s="1"/>
  <c r="B60" i="5" l="1"/>
  <c r="B59" i="7"/>
  <c r="C60" i="5"/>
  <c r="C60" i="7" s="1"/>
  <c r="B61" i="5" l="1"/>
  <c r="B60" i="7"/>
  <c r="C61" i="5"/>
  <c r="C61" i="7" s="1"/>
  <c r="B62" i="5" l="1"/>
  <c r="B61" i="7"/>
  <c r="C62" i="5"/>
  <c r="C62" i="7" s="1"/>
  <c r="B63" i="5" l="1"/>
  <c r="B62" i="7"/>
  <c r="C63" i="5"/>
  <c r="C63" i="7" s="1"/>
  <c r="B64" i="5" l="1"/>
  <c r="B63" i="7"/>
  <c r="C64" i="5"/>
  <c r="C64" i="7" s="1"/>
  <c r="B65" i="5" l="1"/>
  <c r="B64" i="7"/>
  <c r="C65" i="5"/>
  <c r="C65" i="7" s="1"/>
  <c r="B66" i="5" l="1"/>
  <c r="B65" i="7"/>
  <c r="C66" i="5"/>
  <c r="C66" i="7" s="1"/>
  <c r="B67" i="5" l="1"/>
  <c r="B66" i="7"/>
  <c r="C67" i="5"/>
  <c r="C67" i="7" s="1"/>
  <c r="B68" i="5" l="1"/>
  <c r="B67" i="7"/>
  <c r="C68" i="5"/>
  <c r="C68" i="7" s="1"/>
  <c r="B69" i="5" l="1"/>
  <c r="B68" i="7"/>
  <c r="C69" i="5"/>
  <c r="C69" i="7" s="1"/>
  <c r="B70" i="5" l="1"/>
  <c r="B69" i="7"/>
  <c r="C70" i="5"/>
  <c r="C70" i="7" s="1"/>
  <c r="B71" i="5" l="1"/>
  <c r="B70" i="7"/>
  <c r="C71" i="5"/>
  <c r="C71" i="7" s="1"/>
  <c r="B72" i="5" l="1"/>
  <c r="B71" i="7"/>
  <c r="C72" i="5"/>
  <c r="C72" i="7" s="1"/>
  <c r="B73" i="5" l="1"/>
  <c r="B72" i="7"/>
  <c r="C73" i="5"/>
  <c r="C73" i="7" s="1"/>
  <c r="B74" i="5" l="1"/>
  <c r="B73" i="7"/>
  <c r="C74" i="5"/>
  <c r="C74" i="7" s="1"/>
  <c r="B75" i="5" l="1"/>
  <c r="B74" i="7"/>
  <c r="C75" i="5"/>
  <c r="C75" i="7" s="1"/>
  <c r="B76" i="5" l="1"/>
  <c r="B75" i="7"/>
  <c r="C76" i="5"/>
  <c r="C76" i="7" s="1"/>
  <c r="B77" i="5" l="1"/>
  <c r="B76" i="7"/>
  <c r="C77" i="5"/>
  <c r="C77" i="7" s="1"/>
  <c r="B78" i="5" l="1"/>
  <c r="B77" i="7"/>
  <c r="C78" i="5"/>
  <c r="C78" i="7" s="1"/>
  <c r="B79" i="5" l="1"/>
  <c r="B78" i="7"/>
  <c r="C79" i="5"/>
  <c r="C79" i="7" s="1"/>
  <c r="B80" i="5" l="1"/>
  <c r="B79" i="7"/>
  <c r="C80" i="5"/>
  <c r="C80" i="7" s="1"/>
  <c r="B81" i="5" l="1"/>
  <c r="B80" i="7"/>
  <c r="C81" i="5"/>
  <c r="C81" i="7" s="1"/>
  <c r="B82" i="5" l="1"/>
  <c r="B81" i="7"/>
  <c r="C82" i="5"/>
  <c r="C82" i="7" s="1"/>
  <c r="B83" i="5" l="1"/>
  <c r="B82" i="7"/>
  <c r="C83" i="5"/>
  <c r="C83" i="7" s="1"/>
  <c r="B84" i="5" l="1"/>
  <c r="B83" i="7"/>
  <c r="C84" i="5"/>
  <c r="C84" i="7" s="1"/>
  <c r="B85" i="5" l="1"/>
  <c r="B84" i="7"/>
  <c r="C85" i="5"/>
  <c r="C85" i="7" s="1"/>
  <c r="B86" i="5" l="1"/>
  <c r="B85" i="7"/>
  <c r="C86" i="5"/>
  <c r="C86" i="7" s="1"/>
  <c r="B87" i="5" l="1"/>
  <c r="B86" i="7"/>
  <c r="C87" i="5"/>
  <c r="C87" i="7" s="1"/>
  <c r="B88" i="5" l="1"/>
  <c r="B87" i="7"/>
  <c r="C88" i="5"/>
  <c r="C88" i="7" s="1"/>
  <c r="B89" i="5" l="1"/>
  <c r="B88" i="7"/>
  <c r="C89" i="5"/>
  <c r="C89" i="7" s="1"/>
  <c r="B90" i="5" l="1"/>
  <c r="B89" i="7"/>
  <c r="C90" i="5"/>
  <c r="C90" i="7" s="1"/>
  <c r="B91" i="5" l="1"/>
  <c r="B90" i="7"/>
  <c r="C91" i="5"/>
  <c r="C91" i="7" s="1"/>
  <c r="B92" i="5" l="1"/>
  <c r="B91" i="7"/>
  <c r="C92" i="5"/>
  <c r="C92" i="7" s="1"/>
  <c r="B93" i="5" l="1"/>
  <c r="B92" i="7"/>
  <c r="C93" i="5"/>
  <c r="C93" i="7" s="1"/>
  <c r="B94" i="5" l="1"/>
  <c r="B93" i="7"/>
  <c r="C94" i="5"/>
  <c r="C94" i="7" s="1"/>
  <c r="B95" i="5" l="1"/>
  <c r="B94" i="7"/>
  <c r="C95" i="5"/>
  <c r="C95" i="7" s="1"/>
  <c r="B96" i="5" l="1"/>
  <c r="B95" i="7"/>
  <c r="C96" i="5"/>
  <c r="C96" i="7" s="1"/>
  <c r="B97" i="5" l="1"/>
  <c r="B96" i="7"/>
  <c r="C97" i="5"/>
  <c r="C97" i="7" s="1"/>
  <c r="B98" i="5" l="1"/>
  <c r="B97" i="7"/>
  <c r="C98" i="5"/>
  <c r="C98" i="7" s="1"/>
  <c r="B99" i="5" l="1"/>
  <c r="B98" i="7"/>
  <c r="C99" i="5"/>
  <c r="C99" i="7" s="1"/>
  <c r="B100" i="5" l="1"/>
  <c r="B99" i="7"/>
  <c r="C100" i="5"/>
  <c r="C100" i="7" s="1"/>
  <c r="B101" i="5" l="1"/>
  <c r="B100" i="7"/>
  <c r="C101" i="5"/>
  <c r="C101" i="7" s="1"/>
  <c r="B102" i="5" l="1"/>
  <c r="B101" i="7"/>
  <c r="C102" i="5"/>
  <c r="C102" i="7" s="1"/>
  <c r="B103" i="5" l="1"/>
  <c r="B102" i="7"/>
  <c r="C103" i="5"/>
  <c r="C103" i="7" s="1"/>
  <c r="B104" i="5" l="1"/>
  <c r="B103" i="7"/>
  <c r="C104" i="5"/>
  <c r="C104" i="7" s="1"/>
  <c r="B105" i="5" l="1"/>
  <c r="B104" i="7"/>
  <c r="C105" i="5"/>
  <c r="C105" i="7" s="1"/>
  <c r="B106" i="5" l="1"/>
  <c r="B105" i="7"/>
  <c r="C106" i="5"/>
  <c r="C106" i="7" s="1"/>
  <c r="B107" i="5" l="1"/>
  <c r="B106" i="7"/>
  <c r="C107" i="5"/>
  <c r="C107" i="7" s="1"/>
  <c r="B108" i="5" l="1"/>
  <c r="B107" i="7"/>
  <c r="C108" i="5"/>
  <c r="C108" i="7" s="1"/>
  <c r="B109" i="5" l="1"/>
  <c r="B108" i="7"/>
  <c r="C109" i="5"/>
  <c r="C109" i="7" s="1"/>
  <c r="B110" i="5" l="1"/>
  <c r="B109" i="7"/>
  <c r="C110" i="5"/>
  <c r="C110" i="7" s="1"/>
  <c r="B111" i="5" l="1"/>
  <c r="B110" i="7"/>
  <c r="C111" i="5"/>
  <c r="C111" i="7" s="1"/>
  <c r="B112" i="5" l="1"/>
  <c r="B111" i="7"/>
  <c r="C112" i="5"/>
  <c r="C112" i="7" s="1"/>
  <c r="B113" i="5" l="1"/>
  <c r="B112" i="7"/>
  <c r="C113" i="5"/>
  <c r="C113" i="7" s="1"/>
  <c r="B114" i="5" l="1"/>
  <c r="B113" i="7"/>
  <c r="C114" i="5"/>
  <c r="C114" i="7" s="1"/>
  <c r="B115" i="5" l="1"/>
  <c r="B114" i="7"/>
  <c r="C115" i="5"/>
  <c r="C115" i="7" s="1"/>
  <c r="B116" i="5" l="1"/>
  <c r="B115" i="7"/>
  <c r="C116" i="5"/>
  <c r="C116" i="7" s="1"/>
  <c r="B117" i="5" l="1"/>
  <c r="B116" i="7"/>
  <c r="C117" i="5"/>
  <c r="C117" i="7" s="1"/>
  <c r="B118" i="5" l="1"/>
  <c r="B117" i="7"/>
  <c r="C118" i="5"/>
  <c r="C118" i="7" s="1"/>
  <c r="B119" i="5" l="1"/>
  <c r="B118" i="7"/>
  <c r="C119" i="5"/>
  <c r="C119" i="7" s="1"/>
  <c r="B120" i="5" l="1"/>
  <c r="B119" i="7"/>
  <c r="C120" i="5"/>
  <c r="C120" i="7" s="1"/>
  <c r="B121" i="5" l="1"/>
  <c r="B120" i="7"/>
  <c r="C121" i="5"/>
  <c r="C121" i="7" s="1"/>
  <c r="B122" i="5" l="1"/>
  <c r="B121" i="7"/>
  <c r="C122" i="5"/>
  <c r="C122" i="7" s="1"/>
  <c r="B123" i="5" l="1"/>
  <c r="B122" i="7"/>
  <c r="C123" i="5"/>
  <c r="C123" i="7" s="1"/>
  <c r="B124" i="5" l="1"/>
  <c r="B123" i="7"/>
  <c r="C124" i="5"/>
  <c r="C124" i="7" s="1"/>
  <c r="B125" i="5" l="1"/>
  <c r="B124" i="7"/>
  <c r="C125" i="5"/>
  <c r="C125" i="7" s="1"/>
  <c r="B126" i="5" l="1"/>
  <c r="B125" i="7"/>
  <c r="C126" i="5"/>
  <c r="C126" i="7" s="1"/>
  <c r="B127" i="5" l="1"/>
  <c r="B126" i="7"/>
  <c r="C127" i="5"/>
  <c r="C127" i="7" s="1"/>
  <c r="B128" i="5" l="1"/>
  <c r="B127" i="7"/>
  <c r="C128" i="5"/>
  <c r="C128" i="7" s="1"/>
  <c r="B129" i="5" l="1"/>
  <c r="B128" i="7"/>
  <c r="C129" i="5"/>
  <c r="C129" i="7" s="1"/>
  <c r="B130" i="5" l="1"/>
  <c r="B129" i="7"/>
  <c r="C130" i="5"/>
  <c r="C130" i="7" s="1"/>
  <c r="B131" i="5" l="1"/>
  <c r="B130" i="7"/>
  <c r="C131" i="5"/>
  <c r="C131" i="7" s="1"/>
  <c r="B132" i="5" l="1"/>
  <c r="B131" i="7"/>
  <c r="C132" i="5"/>
  <c r="C132" i="7" s="1"/>
  <c r="B133" i="5" l="1"/>
  <c r="B132" i="7"/>
  <c r="C133" i="5"/>
  <c r="C133" i="7" s="1"/>
  <c r="B134" i="5" l="1"/>
  <c r="B133" i="7"/>
  <c r="C134" i="5"/>
  <c r="C134" i="7" s="1"/>
  <c r="B135" i="5" l="1"/>
  <c r="B134" i="7"/>
  <c r="C135" i="5"/>
  <c r="C135" i="7" s="1"/>
  <c r="B136" i="5" l="1"/>
  <c r="B135" i="7"/>
  <c r="C136" i="5"/>
  <c r="C136" i="7" s="1"/>
  <c r="B137" i="5" l="1"/>
  <c r="B136" i="7"/>
  <c r="C137" i="5"/>
  <c r="C137" i="7" s="1"/>
  <c r="B138" i="5" l="1"/>
  <c r="B137" i="7"/>
  <c r="C138" i="5"/>
  <c r="C138" i="7" s="1"/>
  <c r="B139" i="5" l="1"/>
  <c r="B138" i="7"/>
  <c r="C139" i="5"/>
  <c r="C139" i="7" s="1"/>
  <c r="B140" i="5" l="1"/>
  <c r="B139" i="7"/>
  <c r="C140" i="5"/>
  <c r="C140" i="7" s="1"/>
  <c r="B141" i="5" l="1"/>
  <c r="B140" i="7"/>
  <c r="C141" i="5"/>
  <c r="C141" i="7" s="1"/>
  <c r="B142" i="5" l="1"/>
  <c r="B141" i="7"/>
  <c r="C142" i="5"/>
  <c r="C142" i="7" s="1"/>
  <c r="B143" i="5" l="1"/>
  <c r="B142" i="7"/>
  <c r="C143" i="5"/>
  <c r="C143" i="7" s="1"/>
  <c r="B144" i="5" l="1"/>
  <c r="B143" i="7"/>
  <c r="C144" i="5"/>
  <c r="C144" i="7" s="1"/>
  <c r="B145" i="5" l="1"/>
  <c r="B144" i="7"/>
  <c r="C145" i="5"/>
  <c r="C145" i="7" s="1"/>
  <c r="B146" i="5" l="1"/>
  <c r="B145" i="7"/>
  <c r="C146" i="5"/>
  <c r="C146" i="7" s="1"/>
  <c r="B147" i="5" l="1"/>
  <c r="B146" i="7"/>
  <c r="C147" i="5"/>
  <c r="C147" i="7" s="1"/>
  <c r="B148" i="5" l="1"/>
  <c r="B147" i="7"/>
  <c r="C148" i="5"/>
  <c r="C148" i="7" s="1"/>
  <c r="B149" i="5" l="1"/>
  <c r="B148" i="7"/>
  <c r="C149" i="5"/>
  <c r="C149" i="7" s="1"/>
  <c r="B150" i="5" l="1"/>
  <c r="B149" i="7"/>
  <c r="C150" i="5"/>
  <c r="C150" i="7" s="1"/>
  <c r="B151" i="5" l="1"/>
  <c r="B150" i="7"/>
  <c r="C151" i="5"/>
  <c r="C151" i="7" s="1"/>
  <c r="B152" i="5" l="1"/>
  <c r="B151" i="7"/>
  <c r="C152" i="5"/>
  <c r="C152" i="7" s="1"/>
  <c r="B153" i="5" l="1"/>
  <c r="B152" i="7"/>
  <c r="C153" i="5"/>
  <c r="C153" i="7" s="1"/>
  <c r="B154" i="5" l="1"/>
  <c r="B153" i="7"/>
  <c r="C154" i="5"/>
  <c r="C154" i="7" s="1"/>
  <c r="B155" i="5" l="1"/>
  <c r="B154" i="7"/>
  <c r="C155" i="5"/>
  <c r="C155" i="7" s="1"/>
  <c r="B156" i="5" l="1"/>
  <c r="B155" i="7"/>
  <c r="C156" i="5"/>
  <c r="C156" i="7" s="1"/>
  <c r="B157" i="5" l="1"/>
  <c r="B156" i="7"/>
  <c r="C157" i="5"/>
  <c r="C157" i="7" s="1"/>
  <c r="B158" i="5" l="1"/>
  <c r="B157" i="7"/>
  <c r="C158" i="5"/>
  <c r="C158" i="7" s="1"/>
  <c r="B159" i="5" l="1"/>
  <c r="B158" i="7"/>
  <c r="C159" i="5"/>
  <c r="C159" i="7" s="1"/>
  <c r="B160" i="5" l="1"/>
  <c r="B159" i="7"/>
  <c r="C160" i="5"/>
  <c r="C160" i="7" s="1"/>
  <c r="B161" i="5" l="1"/>
  <c r="B160" i="7"/>
  <c r="C161" i="5"/>
  <c r="C161" i="7" s="1"/>
  <c r="B162" i="5" l="1"/>
  <c r="B161" i="7"/>
  <c r="C162" i="5"/>
  <c r="C162" i="7" s="1"/>
  <c r="B163" i="5" l="1"/>
  <c r="B162" i="7"/>
  <c r="C163" i="5"/>
  <c r="C163" i="7" s="1"/>
  <c r="B164" i="5" l="1"/>
  <c r="B163" i="7"/>
  <c r="C164" i="5"/>
  <c r="C164" i="7" s="1"/>
  <c r="B165" i="5" l="1"/>
  <c r="B164" i="7"/>
  <c r="C165" i="5"/>
  <c r="C165" i="7" s="1"/>
  <c r="B166" i="5" l="1"/>
  <c r="B165" i="7"/>
  <c r="C166" i="5"/>
  <c r="C166" i="7" s="1"/>
  <c r="B167" i="5" l="1"/>
  <c r="B166" i="7"/>
  <c r="C167" i="5"/>
  <c r="C167" i="7" s="1"/>
  <c r="B168" i="5" l="1"/>
  <c r="B167" i="7"/>
  <c r="C168" i="5"/>
  <c r="C168" i="7" s="1"/>
  <c r="B169" i="5" l="1"/>
  <c r="B168" i="7"/>
  <c r="C169" i="5"/>
  <c r="C169" i="7" s="1"/>
  <c r="B170" i="5" l="1"/>
  <c r="B169" i="7"/>
  <c r="C170" i="5"/>
  <c r="C170" i="7" s="1"/>
  <c r="B171" i="5" l="1"/>
  <c r="B170" i="7"/>
  <c r="C171" i="5"/>
  <c r="C171" i="7" s="1"/>
  <c r="B172" i="5" l="1"/>
  <c r="B171" i="7"/>
  <c r="C172" i="5"/>
  <c r="C172" i="7" s="1"/>
  <c r="B173" i="5" l="1"/>
  <c r="B172" i="7"/>
  <c r="C173" i="5"/>
  <c r="C173" i="7" s="1"/>
  <c r="B174" i="5" l="1"/>
  <c r="B173" i="7"/>
  <c r="C174" i="5"/>
  <c r="C174" i="7" s="1"/>
  <c r="B175" i="5" l="1"/>
  <c r="B174" i="7"/>
  <c r="C175" i="5"/>
  <c r="C175" i="7" s="1"/>
  <c r="B176" i="5" l="1"/>
  <c r="B175" i="7"/>
  <c r="C176" i="5"/>
  <c r="C176" i="7" s="1"/>
  <c r="B177" i="5" l="1"/>
  <c r="B176" i="7"/>
  <c r="C177" i="5"/>
  <c r="C177" i="7" s="1"/>
  <c r="B178" i="5" l="1"/>
  <c r="B177" i="7"/>
  <c r="C178" i="5"/>
  <c r="C178" i="7" s="1"/>
  <c r="B179" i="5" l="1"/>
  <c r="B178" i="7"/>
  <c r="C179" i="5"/>
  <c r="C179" i="7" s="1"/>
  <c r="B180" i="5" l="1"/>
  <c r="B179" i="7"/>
  <c r="C180" i="5"/>
  <c r="C180" i="7" s="1"/>
  <c r="B181" i="5" l="1"/>
  <c r="B180" i="7"/>
  <c r="C181" i="5"/>
  <c r="C181" i="7" s="1"/>
  <c r="B182" i="5" l="1"/>
  <c r="B181" i="7"/>
  <c r="C182" i="5"/>
  <c r="C182" i="7" s="1"/>
  <c r="B183" i="5" l="1"/>
  <c r="B182" i="7"/>
  <c r="C183" i="5"/>
  <c r="C183" i="7" s="1"/>
  <c r="B184" i="5" l="1"/>
  <c r="B183" i="7"/>
  <c r="C184" i="5"/>
  <c r="C184" i="7" s="1"/>
  <c r="B185" i="5" l="1"/>
  <c r="B184" i="7"/>
  <c r="C185" i="5"/>
  <c r="C185" i="7" s="1"/>
  <c r="B186" i="5" l="1"/>
  <c r="B185" i="7"/>
  <c r="C186" i="5"/>
  <c r="C186" i="7" s="1"/>
  <c r="B187" i="5" l="1"/>
  <c r="B186" i="7"/>
  <c r="C187" i="5"/>
  <c r="C187" i="7" s="1"/>
  <c r="B188" i="5" l="1"/>
  <c r="B187" i="7"/>
  <c r="C188" i="5"/>
  <c r="C188" i="7" s="1"/>
  <c r="B189" i="5" l="1"/>
  <c r="B188" i="7"/>
  <c r="C189" i="5"/>
  <c r="C189" i="7" s="1"/>
  <c r="B190" i="5" l="1"/>
  <c r="B189" i="7"/>
  <c r="C190" i="5"/>
  <c r="C190" i="7" s="1"/>
  <c r="B191" i="5" l="1"/>
  <c r="B190" i="7"/>
  <c r="C191" i="5"/>
  <c r="C191" i="7" s="1"/>
  <c r="B192" i="5" l="1"/>
  <c r="B191" i="7"/>
  <c r="C192" i="5"/>
  <c r="C192" i="7" s="1"/>
  <c r="B193" i="5" l="1"/>
  <c r="B192" i="7"/>
  <c r="C193" i="5"/>
  <c r="C193" i="7" s="1"/>
  <c r="B194" i="5" l="1"/>
  <c r="B193" i="7"/>
  <c r="C194" i="5"/>
  <c r="C194" i="7" s="1"/>
  <c r="B195" i="5" l="1"/>
  <c r="B194" i="7"/>
  <c r="C195" i="5"/>
  <c r="C195" i="7" s="1"/>
  <c r="B196" i="5" l="1"/>
  <c r="B195" i="7"/>
  <c r="C196" i="5"/>
  <c r="C196" i="7" s="1"/>
  <c r="B197" i="5" l="1"/>
  <c r="B196" i="7"/>
  <c r="C197" i="5"/>
  <c r="C197" i="7" s="1"/>
  <c r="B198" i="5" l="1"/>
  <c r="B197" i="7"/>
  <c r="C198" i="5"/>
  <c r="C198" i="7" s="1"/>
  <c r="B199" i="5" l="1"/>
  <c r="B198" i="7"/>
  <c r="C199" i="5"/>
  <c r="C199" i="7" s="1"/>
  <c r="B200" i="5" l="1"/>
  <c r="B199" i="7"/>
  <c r="C200" i="5"/>
  <c r="C200" i="7" s="1"/>
  <c r="B201" i="5" l="1"/>
  <c r="B200" i="7"/>
  <c r="C201" i="5"/>
  <c r="C201" i="7" s="1"/>
  <c r="B202" i="5" l="1"/>
  <c r="B201" i="7"/>
  <c r="C202" i="5"/>
  <c r="C202" i="7" s="1"/>
  <c r="B203" i="5" l="1"/>
  <c r="B202" i="7"/>
  <c r="C203" i="5"/>
  <c r="C203" i="7" s="1"/>
  <c r="B204" i="5" l="1"/>
  <c r="B203" i="7"/>
  <c r="C204" i="5"/>
  <c r="C204" i="7" s="1"/>
  <c r="B205" i="5" l="1"/>
  <c r="B204" i="7"/>
  <c r="C205" i="5"/>
  <c r="C205" i="7" s="1"/>
  <c r="B206" i="5" l="1"/>
  <c r="B205" i="7"/>
  <c r="C206" i="5"/>
  <c r="C206" i="7" s="1"/>
  <c r="B207" i="5" l="1"/>
  <c r="B206" i="7"/>
  <c r="C207" i="5"/>
  <c r="C207" i="7" s="1"/>
  <c r="B208" i="5" l="1"/>
  <c r="B207" i="7"/>
  <c r="C208" i="5"/>
  <c r="C208" i="7" s="1"/>
  <c r="B209" i="5" l="1"/>
  <c r="B208" i="7"/>
  <c r="C209" i="5"/>
  <c r="C209" i="7" s="1"/>
  <c r="B210" i="5" l="1"/>
  <c r="B209" i="7"/>
  <c r="C210" i="5"/>
  <c r="C210" i="7" s="1"/>
  <c r="B211" i="5" l="1"/>
  <c r="B210" i="7"/>
  <c r="C211" i="5"/>
  <c r="C211" i="7" s="1"/>
  <c r="B212" i="5" l="1"/>
  <c r="B211" i="7"/>
  <c r="C212" i="5"/>
  <c r="C212" i="7" s="1"/>
  <c r="B213" i="5" l="1"/>
  <c r="B212" i="7"/>
  <c r="C213" i="5"/>
  <c r="C213" i="7" s="1"/>
  <c r="B214" i="5" l="1"/>
  <c r="B213" i="7"/>
  <c r="C214" i="5"/>
  <c r="C214" i="7" s="1"/>
  <c r="B215" i="5" l="1"/>
  <c r="B214" i="7"/>
  <c r="C215" i="5"/>
  <c r="C215" i="7" s="1"/>
  <c r="B216" i="5" l="1"/>
  <c r="B215" i="7"/>
  <c r="C216" i="5"/>
  <c r="C216" i="7" s="1"/>
  <c r="B217" i="5" l="1"/>
  <c r="B216" i="7"/>
  <c r="C217" i="5"/>
  <c r="C217" i="7" s="1"/>
  <c r="B218" i="5" l="1"/>
  <c r="B217" i="7"/>
  <c r="C218" i="5"/>
  <c r="C218" i="7" s="1"/>
  <c r="B219" i="5" l="1"/>
  <c r="B218" i="7"/>
  <c r="C219" i="5"/>
  <c r="C219" i="7" s="1"/>
  <c r="B220" i="5" l="1"/>
  <c r="B219" i="7"/>
  <c r="C220" i="5"/>
  <c r="C220" i="7" s="1"/>
  <c r="B221" i="5" l="1"/>
  <c r="B220" i="7"/>
  <c r="C221" i="5"/>
  <c r="C221" i="7" s="1"/>
  <c r="B222" i="5" l="1"/>
  <c r="B221" i="7"/>
  <c r="C222" i="5"/>
  <c r="C222" i="7" s="1"/>
  <c r="B223" i="5" l="1"/>
  <c r="B222" i="7"/>
  <c r="C223" i="5"/>
  <c r="C223" i="7" s="1"/>
  <c r="B224" i="5" l="1"/>
  <c r="B223" i="7"/>
  <c r="C224" i="5"/>
  <c r="C224" i="7" s="1"/>
  <c r="B225" i="5" l="1"/>
  <c r="B224" i="7"/>
  <c r="C225" i="5"/>
  <c r="C225" i="7" s="1"/>
  <c r="B226" i="5" l="1"/>
  <c r="B225" i="7"/>
  <c r="C226" i="5"/>
  <c r="C226" i="7" s="1"/>
  <c r="B227" i="5" l="1"/>
  <c r="B226" i="7"/>
  <c r="C227" i="5"/>
  <c r="C227" i="7" s="1"/>
  <c r="B228" i="5" l="1"/>
  <c r="B227" i="7"/>
  <c r="C228" i="5"/>
  <c r="C228" i="7" s="1"/>
  <c r="B229" i="5" l="1"/>
  <c r="B228" i="7"/>
  <c r="C229" i="5"/>
  <c r="C229" i="7" s="1"/>
  <c r="B230" i="5" l="1"/>
  <c r="B229" i="7"/>
  <c r="C230" i="5"/>
  <c r="C230" i="7" s="1"/>
  <c r="B231" i="5" l="1"/>
  <c r="B230" i="7"/>
  <c r="C231" i="5"/>
  <c r="C231" i="7" s="1"/>
  <c r="B232" i="5" l="1"/>
  <c r="B231" i="7"/>
  <c r="C232" i="5"/>
  <c r="C232" i="7" s="1"/>
  <c r="B233" i="5" l="1"/>
  <c r="B232" i="7"/>
  <c r="C233" i="5"/>
  <c r="C233" i="7" s="1"/>
  <c r="B234" i="5" l="1"/>
  <c r="B233" i="7"/>
  <c r="C234" i="5"/>
  <c r="C234" i="7" s="1"/>
  <c r="B235" i="5" l="1"/>
  <c r="B234" i="7"/>
  <c r="C235" i="5"/>
  <c r="C235" i="7" s="1"/>
  <c r="B236" i="5" l="1"/>
  <c r="B235" i="7"/>
  <c r="C236" i="5"/>
  <c r="C236" i="7" s="1"/>
  <c r="B237" i="5" l="1"/>
  <c r="B236" i="7"/>
  <c r="C237" i="5"/>
  <c r="C237" i="7" s="1"/>
  <c r="B238" i="5" l="1"/>
  <c r="B237" i="7"/>
  <c r="C238" i="5"/>
  <c r="C238" i="7" s="1"/>
  <c r="B239" i="5" l="1"/>
  <c r="B238" i="7"/>
  <c r="C239" i="5"/>
  <c r="C239" i="7" s="1"/>
  <c r="B240" i="5" l="1"/>
  <c r="B239" i="7"/>
  <c r="C240" i="5"/>
  <c r="C240" i="7" s="1"/>
  <c r="B241" i="5" l="1"/>
  <c r="B240" i="7"/>
  <c r="C241" i="5"/>
  <c r="C241" i="7" s="1"/>
  <c r="B242" i="5" l="1"/>
  <c r="B241" i="7"/>
  <c r="C242" i="5"/>
  <c r="C242" i="7" s="1"/>
  <c r="B243" i="5" l="1"/>
  <c r="B242" i="7"/>
  <c r="C243" i="5"/>
  <c r="C243" i="7" s="1"/>
  <c r="B244" i="5" l="1"/>
  <c r="B243" i="7"/>
  <c r="C244" i="5"/>
  <c r="C244" i="7" s="1"/>
  <c r="B245" i="5" l="1"/>
  <c r="B244" i="7"/>
  <c r="C245" i="5"/>
  <c r="C245" i="7" s="1"/>
  <c r="B246" i="5" l="1"/>
  <c r="B245" i="7"/>
  <c r="C246" i="5"/>
  <c r="C246" i="7" s="1"/>
  <c r="B247" i="5" l="1"/>
  <c r="B246" i="7"/>
  <c r="C247" i="5"/>
  <c r="C247" i="7" s="1"/>
  <c r="B248" i="5" l="1"/>
  <c r="B247" i="7"/>
  <c r="C248" i="5"/>
  <c r="C248" i="7" s="1"/>
  <c r="B249" i="5" l="1"/>
  <c r="B248" i="7"/>
  <c r="C249" i="5"/>
  <c r="C249" i="7" s="1"/>
  <c r="B250" i="5" l="1"/>
  <c r="B249" i="7"/>
  <c r="C250" i="5"/>
  <c r="C250" i="7" s="1"/>
  <c r="B251" i="5" l="1"/>
  <c r="B250" i="7"/>
  <c r="C251" i="5"/>
  <c r="C251" i="7" s="1"/>
  <c r="B252" i="5" l="1"/>
  <c r="B251" i="7"/>
  <c r="C252" i="5"/>
  <c r="C252" i="7" s="1"/>
  <c r="B253" i="5" l="1"/>
  <c r="B252" i="7"/>
  <c r="C253" i="5"/>
  <c r="C253" i="7" s="1"/>
  <c r="B254" i="5" l="1"/>
  <c r="B253" i="7"/>
  <c r="C254" i="5"/>
  <c r="C254" i="7" s="1"/>
  <c r="B255" i="5" l="1"/>
  <c r="B254" i="7"/>
  <c r="C255" i="5"/>
  <c r="C255" i="7" s="1"/>
  <c r="B256" i="5" l="1"/>
  <c r="B255" i="7"/>
  <c r="C256" i="5"/>
  <c r="C256" i="7" s="1"/>
  <c r="B257" i="5" l="1"/>
  <c r="B256" i="7"/>
  <c r="C257" i="5"/>
  <c r="C257" i="7" s="1"/>
  <c r="B258" i="5" l="1"/>
  <c r="B257" i="7"/>
  <c r="C258" i="5"/>
  <c r="C258" i="7" s="1"/>
  <c r="B259" i="5" l="1"/>
  <c r="B258" i="7"/>
  <c r="C259" i="5"/>
  <c r="C259" i="7" s="1"/>
  <c r="B260" i="5" l="1"/>
  <c r="B259" i="7"/>
  <c r="C260" i="5"/>
  <c r="C260" i="7" s="1"/>
  <c r="B261" i="5" l="1"/>
  <c r="B260" i="7"/>
  <c r="C261" i="5"/>
  <c r="C261" i="7" s="1"/>
  <c r="B262" i="5" l="1"/>
  <c r="B261" i="7"/>
  <c r="C262" i="5"/>
  <c r="C262" i="7" s="1"/>
  <c r="B263" i="5" l="1"/>
  <c r="B262" i="7"/>
  <c r="C263" i="5"/>
  <c r="C263" i="7" s="1"/>
  <c r="B264" i="5" l="1"/>
  <c r="B263" i="7"/>
  <c r="C264" i="5"/>
  <c r="C264" i="7" s="1"/>
  <c r="B265" i="5" l="1"/>
  <c r="B264" i="7"/>
  <c r="C265" i="5"/>
  <c r="C265" i="7" s="1"/>
  <c r="B266" i="5" l="1"/>
  <c r="B265" i="7"/>
  <c r="C266" i="5"/>
  <c r="C266" i="7" s="1"/>
  <c r="B267" i="5" l="1"/>
  <c r="B266" i="7"/>
  <c r="C267" i="5"/>
  <c r="C267" i="7" s="1"/>
  <c r="B268" i="5" l="1"/>
  <c r="B267" i="7"/>
  <c r="C268" i="5"/>
  <c r="C268" i="7" s="1"/>
  <c r="B269" i="5" l="1"/>
  <c r="B268" i="7"/>
  <c r="C269" i="5"/>
  <c r="C269" i="7" s="1"/>
  <c r="B270" i="5" l="1"/>
  <c r="B269" i="7"/>
  <c r="C270" i="5"/>
  <c r="C270" i="7" s="1"/>
  <c r="B271" i="5" l="1"/>
  <c r="B270" i="7"/>
  <c r="C271" i="5"/>
  <c r="C271" i="7" s="1"/>
  <c r="B272" i="5" l="1"/>
  <c r="B271" i="7"/>
  <c r="C272" i="5"/>
  <c r="C272" i="7" s="1"/>
  <c r="B273" i="5" l="1"/>
  <c r="B272" i="7"/>
  <c r="C273" i="5"/>
  <c r="C273" i="7" s="1"/>
  <c r="B274" i="5" l="1"/>
  <c r="B273" i="7"/>
  <c r="C274" i="5"/>
  <c r="C274" i="7" s="1"/>
  <c r="B275" i="5" l="1"/>
  <c r="B274" i="7"/>
  <c r="C275" i="5"/>
  <c r="C275" i="7" s="1"/>
  <c r="B276" i="5" l="1"/>
  <c r="B275" i="7"/>
  <c r="C276" i="5"/>
  <c r="C276" i="7" s="1"/>
  <c r="B277" i="5" l="1"/>
  <c r="B276" i="7"/>
  <c r="C277" i="5"/>
  <c r="C277" i="7" s="1"/>
  <c r="B278" i="5" l="1"/>
  <c r="B277" i="7"/>
  <c r="C278" i="5"/>
  <c r="C278" i="7" s="1"/>
  <c r="B279" i="5" l="1"/>
  <c r="B278" i="7"/>
  <c r="C279" i="5"/>
  <c r="C279" i="7" s="1"/>
  <c r="B280" i="5" l="1"/>
  <c r="B279" i="7"/>
  <c r="C280" i="5"/>
  <c r="C280" i="7" s="1"/>
  <c r="B281" i="5" l="1"/>
  <c r="B280" i="7"/>
  <c r="C281" i="5"/>
  <c r="C281" i="7" s="1"/>
  <c r="B282" i="5" l="1"/>
  <c r="B281" i="7"/>
  <c r="C282" i="5"/>
  <c r="C282" i="7" s="1"/>
  <c r="B283" i="5" l="1"/>
  <c r="B282" i="7"/>
  <c r="C283" i="5"/>
  <c r="C283" i="7" s="1"/>
  <c r="B284" i="5" l="1"/>
  <c r="B283" i="7"/>
  <c r="C284" i="5"/>
  <c r="C284" i="7" s="1"/>
  <c r="B285" i="5" l="1"/>
  <c r="B284" i="7"/>
  <c r="C285" i="5"/>
  <c r="C285" i="7" s="1"/>
  <c r="B286" i="5" l="1"/>
  <c r="B285" i="7"/>
  <c r="C286" i="5"/>
  <c r="C286" i="7" s="1"/>
  <c r="B287" i="5" l="1"/>
  <c r="B286" i="7"/>
  <c r="C287" i="5"/>
  <c r="C287" i="7" s="1"/>
  <c r="B288" i="5" l="1"/>
  <c r="B287" i="7"/>
  <c r="C288" i="5"/>
  <c r="C288" i="7" s="1"/>
  <c r="B289" i="5" l="1"/>
  <c r="B288" i="7"/>
  <c r="C289" i="5"/>
  <c r="C289" i="7" s="1"/>
  <c r="B290" i="5" l="1"/>
  <c r="B289" i="7"/>
  <c r="C290" i="5"/>
  <c r="C290" i="7" s="1"/>
  <c r="B291" i="5" l="1"/>
  <c r="B290" i="7"/>
  <c r="C291" i="5"/>
  <c r="C291" i="7" s="1"/>
  <c r="B292" i="5" l="1"/>
  <c r="B291" i="7"/>
  <c r="C292" i="5"/>
  <c r="C292" i="7" s="1"/>
  <c r="B293" i="5" l="1"/>
  <c r="B292" i="7"/>
  <c r="C293" i="5"/>
  <c r="C293" i="7" s="1"/>
  <c r="B294" i="5" l="1"/>
  <c r="B293" i="7"/>
  <c r="C294" i="5"/>
  <c r="C294" i="7" s="1"/>
  <c r="B295" i="5" l="1"/>
  <c r="B294" i="7"/>
  <c r="C295" i="5"/>
  <c r="C295" i="7" s="1"/>
  <c r="B296" i="5" l="1"/>
  <c r="B295" i="7"/>
  <c r="C296" i="5"/>
  <c r="C296" i="7" s="1"/>
  <c r="B297" i="5" l="1"/>
  <c r="B296" i="7"/>
  <c r="C297" i="5"/>
  <c r="C297" i="7" s="1"/>
  <c r="B298" i="5" l="1"/>
  <c r="B297" i="7"/>
  <c r="C298" i="5"/>
  <c r="C298" i="7" s="1"/>
  <c r="B299" i="5" l="1"/>
  <c r="B298" i="7"/>
  <c r="C299" i="5"/>
  <c r="C299" i="7" s="1"/>
  <c r="B300" i="5" l="1"/>
  <c r="B299" i="7"/>
  <c r="C300" i="5"/>
  <c r="C300" i="7" s="1"/>
  <c r="B301" i="5" l="1"/>
  <c r="B300" i="7"/>
  <c r="C301" i="5"/>
  <c r="C301" i="7" s="1"/>
  <c r="B302" i="5" l="1"/>
  <c r="B301" i="7"/>
  <c r="C302" i="5"/>
  <c r="C302" i="7" s="1"/>
  <c r="B303" i="5" l="1"/>
  <c r="B302" i="7"/>
  <c r="C303" i="5"/>
  <c r="C303" i="7" s="1"/>
  <c r="B304" i="5" l="1"/>
  <c r="B303" i="7"/>
  <c r="C304" i="5"/>
  <c r="C304" i="7" s="1"/>
  <c r="B305" i="5" l="1"/>
  <c r="B304" i="7"/>
  <c r="C305" i="5"/>
  <c r="C305" i="7" s="1"/>
  <c r="B306" i="5" l="1"/>
  <c r="B305" i="7"/>
  <c r="C306" i="5"/>
  <c r="C306" i="7" s="1"/>
  <c r="B307" i="5" l="1"/>
  <c r="B306" i="7"/>
  <c r="C307" i="5"/>
  <c r="C307" i="7" s="1"/>
  <c r="B308" i="5" l="1"/>
  <c r="B307" i="7"/>
  <c r="C308" i="5"/>
  <c r="C308" i="7" s="1"/>
  <c r="B309" i="5" l="1"/>
  <c r="B308" i="7"/>
  <c r="C309" i="5"/>
  <c r="C309" i="7" s="1"/>
  <c r="B310" i="5" l="1"/>
  <c r="B309" i="7"/>
  <c r="C310" i="5"/>
  <c r="C310" i="7" s="1"/>
  <c r="B311" i="5" l="1"/>
  <c r="B310" i="7"/>
  <c r="C311" i="5"/>
  <c r="C311" i="7" s="1"/>
  <c r="B312" i="5" l="1"/>
  <c r="B311" i="7"/>
  <c r="C312" i="5"/>
  <c r="C312" i="7" s="1"/>
  <c r="B313" i="5" l="1"/>
  <c r="B312" i="7"/>
  <c r="C313" i="5"/>
  <c r="C313" i="7" s="1"/>
  <c r="B314" i="5" l="1"/>
  <c r="B313" i="7"/>
  <c r="C314" i="5"/>
  <c r="C314" i="7" s="1"/>
  <c r="B315" i="5" l="1"/>
  <c r="B314" i="7"/>
  <c r="C315" i="5"/>
  <c r="C315" i="7" s="1"/>
  <c r="B316" i="5" l="1"/>
  <c r="B315" i="7"/>
  <c r="C316" i="5"/>
  <c r="C316" i="7" s="1"/>
  <c r="B317" i="5" l="1"/>
  <c r="B316" i="7"/>
  <c r="C317" i="5"/>
  <c r="C317" i="7" s="1"/>
  <c r="B318" i="5" l="1"/>
  <c r="B317" i="7"/>
  <c r="C318" i="5"/>
  <c r="C318" i="7" s="1"/>
  <c r="B319" i="5" l="1"/>
  <c r="B318" i="7"/>
  <c r="C319" i="5"/>
  <c r="C319" i="7" s="1"/>
  <c r="B320" i="5" l="1"/>
  <c r="B319" i="7"/>
  <c r="C320" i="5"/>
  <c r="C320" i="7" s="1"/>
  <c r="B321" i="5" l="1"/>
  <c r="B320" i="7"/>
  <c r="C321" i="5"/>
  <c r="C321" i="7" s="1"/>
  <c r="B322" i="5" l="1"/>
  <c r="B321" i="7"/>
  <c r="C322" i="5"/>
  <c r="C322" i="7" s="1"/>
  <c r="B323" i="5" l="1"/>
  <c r="B322" i="7"/>
  <c r="C323" i="5"/>
  <c r="C323" i="7" s="1"/>
  <c r="B324" i="5" l="1"/>
  <c r="B323" i="7"/>
  <c r="C324" i="5"/>
  <c r="C324" i="7" s="1"/>
  <c r="B325" i="5" l="1"/>
  <c r="B324" i="7"/>
  <c r="C325" i="5"/>
  <c r="C325" i="7" s="1"/>
  <c r="B326" i="5" l="1"/>
  <c r="B325" i="7"/>
  <c r="C326" i="5"/>
  <c r="C326" i="7" s="1"/>
  <c r="B327" i="5" l="1"/>
  <c r="B326" i="7"/>
  <c r="C327" i="5"/>
  <c r="C327" i="7" s="1"/>
  <c r="B328" i="5" l="1"/>
  <c r="B327" i="7"/>
  <c r="C328" i="5"/>
  <c r="C328" i="7" s="1"/>
  <c r="B329" i="5" l="1"/>
  <c r="B328" i="7"/>
  <c r="C329" i="5"/>
  <c r="C329" i="7" s="1"/>
  <c r="B330" i="5" l="1"/>
  <c r="B329" i="7"/>
  <c r="C330" i="5"/>
  <c r="C330" i="7" s="1"/>
  <c r="B331" i="5" l="1"/>
  <c r="B330" i="7"/>
  <c r="C331" i="5"/>
  <c r="C331" i="7" s="1"/>
  <c r="B332" i="5" l="1"/>
  <c r="B331" i="7"/>
  <c r="C332" i="5"/>
  <c r="C332" i="7" s="1"/>
  <c r="B333" i="5" l="1"/>
  <c r="B332" i="7"/>
  <c r="C333" i="5"/>
  <c r="C333" i="7" s="1"/>
  <c r="B334" i="5" l="1"/>
  <c r="B333" i="7"/>
  <c r="C334" i="5"/>
  <c r="C334" i="7" s="1"/>
  <c r="B335" i="5" l="1"/>
  <c r="B334" i="7"/>
  <c r="C335" i="5"/>
  <c r="C335" i="7" s="1"/>
  <c r="B336" i="5" l="1"/>
  <c r="B335" i="7"/>
  <c r="C336" i="5"/>
  <c r="C336" i="7" s="1"/>
  <c r="B337" i="5" l="1"/>
  <c r="B336" i="7"/>
  <c r="C337" i="5"/>
  <c r="C337" i="7" s="1"/>
  <c r="B338" i="5" l="1"/>
  <c r="B337" i="7"/>
  <c r="C338" i="5"/>
  <c r="C338" i="7" s="1"/>
  <c r="B339" i="5" l="1"/>
  <c r="B338" i="7"/>
  <c r="C339" i="5"/>
  <c r="C339" i="7" s="1"/>
  <c r="B340" i="5" l="1"/>
  <c r="B339" i="7"/>
  <c r="C340" i="5"/>
  <c r="C340" i="7" s="1"/>
  <c r="B341" i="5" l="1"/>
  <c r="B340" i="7"/>
  <c r="C341" i="5"/>
  <c r="C341" i="7" s="1"/>
  <c r="B342" i="5" l="1"/>
  <c r="B341" i="7"/>
  <c r="C342" i="5"/>
  <c r="C342" i="7" s="1"/>
  <c r="B343" i="5" l="1"/>
  <c r="B342" i="7"/>
  <c r="C343" i="5"/>
  <c r="C343" i="7" s="1"/>
  <c r="B344" i="5" l="1"/>
  <c r="B343" i="7"/>
  <c r="C344" i="5"/>
  <c r="C344" i="7" s="1"/>
  <c r="B345" i="5" l="1"/>
  <c r="B344" i="7"/>
  <c r="C345" i="5"/>
  <c r="C345" i="7" s="1"/>
  <c r="B346" i="5" l="1"/>
  <c r="B345" i="7"/>
  <c r="C346" i="5"/>
  <c r="C346" i="7" s="1"/>
  <c r="B347" i="5" l="1"/>
  <c r="B346" i="7"/>
  <c r="C347" i="5"/>
  <c r="C347" i="7" s="1"/>
  <c r="B348" i="5" l="1"/>
  <c r="B347" i="7"/>
  <c r="C348" i="5"/>
  <c r="C348" i="7" s="1"/>
  <c r="B349" i="5" l="1"/>
  <c r="B348" i="7"/>
  <c r="C349" i="5"/>
  <c r="C349" i="7" s="1"/>
  <c r="B350" i="5" l="1"/>
  <c r="B349" i="7"/>
  <c r="C350" i="5"/>
  <c r="C350" i="7" s="1"/>
  <c r="B351" i="5" l="1"/>
  <c r="B350" i="7"/>
  <c r="C351" i="5"/>
  <c r="C351" i="7" s="1"/>
  <c r="B352" i="5" l="1"/>
  <c r="B351" i="7"/>
  <c r="C352" i="5"/>
  <c r="C352" i="7" s="1"/>
  <c r="B353" i="5" l="1"/>
  <c r="B352" i="7"/>
  <c r="C353" i="5"/>
  <c r="C353" i="7" s="1"/>
  <c r="B354" i="5" l="1"/>
  <c r="B353" i="7"/>
  <c r="C354" i="5"/>
  <c r="C354" i="7" s="1"/>
  <c r="B355" i="5" l="1"/>
  <c r="B354" i="7"/>
  <c r="C355" i="5"/>
  <c r="C355" i="7" s="1"/>
  <c r="B356" i="5" l="1"/>
  <c r="B355" i="7"/>
  <c r="C356" i="5"/>
  <c r="C356" i="7" s="1"/>
  <c r="B357" i="5" l="1"/>
  <c r="B356" i="7"/>
  <c r="C357" i="5"/>
  <c r="C357" i="7" s="1"/>
  <c r="B358" i="5" l="1"/>
  <c r="B357" i="7"/>
  <c r="C358" i="5"/>
  <c r="C358" i="7" s="1"/>
  <c r="B359" i="5" l="1"/>
  <c r="B358" i="7"/>
  <c r="C359" i="5"/>
  <c r="C359" i="7" s="1"/>
  <c r="B360" i="5" l="1"/>
  <c r="B359" i="7"/>
  <c r="C360" i="5"/>
  <c r="C360" i="7" s="1"/>
  <c r="B361" i="5" l="1"/>
  <c r="B360" i="7"/>
  <c r="C361" i="5"/>
  <c r="C361" i="7" s="1"/>
  <c r="B362" i="5" l="1"/>
  <c r="B361" i="7"/>
  <c r="C362" i="5"/>
  <c r="C362" i="7" s="1"/>
  <c r="B363" i="5" l="1"/>
  <c r="B362" i="7"/>
  <c r="C363" i="5"/>
  <c r="C363" i="7" s="1"/>
  <c r="B364" i="5" l="1"/>
  <c r="B363" i="7"/>
  <c r="C364" i="5"/>
  <c r="C364" i="7" s="1"/>
  <c r="B365" i="5" l="1"/>
  <c r="B364" i="7"/>
  <c r="C365" i="5"/>
  <c r="C365" i="7" s="1"/>
  <c r="B366" i="5" l="1"/>
  <c r="B365" i="7"/>
  <c r="C366" i="5"/>
  <c r="C366" i="7" s="1"/>
  <c r="B367" i="5" l="1"/>
  <c r="B366" i="7"/>
  <c r="C367" i="5"/>
  <c r="C367" i="7" s="1"/>
  <c r="B368" i="5" l="1"/>
  <c r="B367" i="7"/>
  <c r="C368" i="5"/>
  <c r="C368" i="7" s="1"/>
  <c r="B369" i="5" l="1"/>
  <c r="B368" i="7"/>
  <c r="C369" i="5"/>
  <c r="C369" i="7" s="1"/>
  <c r="B370" i="5" l="1"/>
  <c r="B369" i="7"/>
  <c r="C370" i="5"/>
  <c r="C370" i="7" s="1"/>
  <c r="B371" i="5" l="1"/>
  <c r="B370" i="7"/>
  <c r="C371" i="5"/>
  <c r="C371" i="7" s="1"/>
  <c r="B372" i="5" l="1"/>
  <c r="B371" i="7"/>
  <c r="C372" i="5"/>
  <c r="C372" i="7" s="1"/>
  <c r="B373" i="5" l="1"/>
  <c r="B372" i="7"/>
  <c r="C373" i="5"/>
  <c r="C373" i="7" s="1"/>
  <c r="B374" i="5" l="1"/>
  <c r="B373" i="7"/>
  <c r="C374" i="5"/>
  <c r="C374" i="7" s="1"/>
  <c r="B375" i="5" l="1"/>
  <c r="B374" i="7"/>
  <c r="C375" i="5"/>
  <c r="C375" i="7" s="1"/>
  <c r="B376" i="5" l="1"/>
  <c r="B375" i="7"/>
  <c r="C376" i="5"/>
  <c r="C376" i="7" s="1"/>
  <c r="B377" i="5" l="1"/>
  <c r="B376" i="7"/>
  <c r="C377" i="5"/>
  <c r="C377" i="7" s="1"/>
  <c r="B378" i="5" l="1"/>
  <c r="B377" i="7"/>
  <c r="C378" i="5"/>
  <c r="C378" i="7" s="1"/>
  <c r="B379" i="5" l="1"/>
  <c r="B378" i="7"/>
  <c r="C379" i="5"/>
  <c r="C379" i="7" s="1"/>
  <c r="B380" i="5" l="1"/>
  <c r="B379" i="7"/>
  <c r="C380" i="5"/>
  <c r="C380" i="7" s="1"/>
  <c r="B381" i="5" l="1"/>
  <c r="B380" i="7"/>
  <c r="C381" i="5"/>
  <c r="C381" i="7" s="1"/>
  <c r="B382" i="5" l="1"/>
  <c r="B381" i="7"/>
  <c r="C382" i="5"/>
  <c r="C382" i="7" s="1"/>
  <c r="B383" i="5" l="1"/>
  <c r="B382" i="7"/>
  <c r="C383" i="5"/>
  <c r="C383" i="7" s="1"/>
  <c r="B384" i="5" l="1"/>
  <c r="B383" i="7"/>
  <c r="C384" i="5"/>
  <c r="C384" i="7" s="1"/>
  <c r="B385" i="5" l="1"/>
  <c r="B384" i="7"/>
  <c r="C385" i="5"/>
  <c r="C385" i="7" s="1"/>
  <c r="B386" i="5" l="1"/>
  <c r="B385" i="7"/>
  <c r="C386" i="5"/>
  <c r="C386" i="7" s="1"/>
  <c r="B387" i="5" l="1"/>
  <c r="B386" i="7"/>
  <c r="C387" i="5"/>
  <c r="C387" i="7" s="1"/>
  <c r="B388" i="5" l="1"/>
  <c r="B387" i="7"/>
  <c r="C388" i="5"/>
  <c r="C388" i="7" s="1"/>
  <c r="B389" i="5" l="1"/>
  <c r="B388" i="7"/>
  <c r="C389" i="5"/>
  <c r="C389" i="7" s="1"/>
  <c r="B390" i="5" l="1"/>
  <c r="B389" i="7"/>
  <c r="C390" i="5"/>
  <c r="C390" i="7" s="1"/>
  <c r="B391" i="5" l="1"/>
  <c r="B390" i="7"/>
  <c r="C391" i="5"/>
  <c r="C391" i="7" s="1"/>
  <c r="B392" i="5" l="1"/>
  <c r="B391" i="7"/>
  <c r="C392" i="5"/>
  <c r="C392" i="7" s="1"/>
  <c r="B393" i="5" l="1"/>
  <c r="B392" i="7"/>
  <c r="C393" i="5"/>
  <c r="C393" i="7" s="1"/>
  <c r="B394" i="5" l="1"/>
  <c r="B393" i="7"/>
  <c r="C394" i="5"/>
  <c r="C394" i="7" s="1"/>
  <c r="B395" i="5" l="1"/>
  <c r="B394" i="7"/>
  <c r="C395" i="5"/>
  <c r="C395" i="7" s="1"/>
  <c r="B396" i="5" l="1"/>
  <c r="B395" i="7"/>
  <c r="C396" i="5"/>
  <c r="C396" i="7" s="1"/>
  <c r="B397" i="5" l="1"/>
  <c r="B396" i="7"/>
  <c r="C397" i="5"/>
  <c r="C397" i="7" s="1"/>
  <c r="B398" i="5" l="1"/>
  <c r="B397" i="7"/>
  <c r="C398" i="5"/>
  <c r="C398" i="7" s="1"/>
  <c r="B399" i="5" l="1"/>
  <c r="B398" i="7"/>
  <c r="C399" i="5"/>
  <c r="C399" i="7" s="1"/>
  <c r="B400" i="5" l="1"/>
  <c r="B399" i="7"/>
  <c r="C400" i="5"/>
  <c r="C400" i="7" s="1"/>
  <c r="B401" i="5" l="1"/>
  <c r="B400" i="7"/>
  <c r="C401" i="5"/>
  <c r="C401" i="7" s="1"/>
  <c r="B402" i="5" l="1"/>
  <c r="B401" i="7"/>
  <c r="C402" i="5"/>
  <c r="C402" i="7" s="1"/>
  <c r="B403" i="5" l="1"/>
  <c r="B402" i="7"/>
  <c r="C403" i="5"/>
  <c r="C403" i="7" s="1"/>
  <c r="B404" i="5" l="1"/>
  <c r="B403" i="7"/>
  <c r="C404" i="5"/>
  <c r="C404" i="7" s="1"/>
  <c r="B405" i="5" l="1"/>
  <c r="B404" i="7"/>
  <c r="C405" i="5"/>
  <c r="C405" i="7" s="1"/>
  <c r="B406" i="5" l="1"/>
  <c r="B405" i="7"/>
  <c r="C406" i="5"/>
  <c r="C406" i="7" s="1"/>
  <c r="B407" i="5" l="1"/>
  <c r="B406" i="7"/>
  <c r="C407" i="5"/>
  <c r="C407" i="7" s="1"/>
  <c r="B408" i="5" l="1"/>
  <c r="B407" i="7"/>
  <c r="C408" i="5"/>
  <c r="C408" i="7" s="1"/>
  <c r="B409" i="5" l="1"/>
  <c r="B408" i="7"/>
  <c r="C409" i="5"/>
  <c r="C409" i="7" s="1"/>
  <c r="B410" i="5" l="1"/>
  <c r="B409" i="7"/>
  <c r="C410" i="5"/>
  <c r="C410" i="7" s="1"/>
  <c r="B411" i="5" l="1"/>
  <c r="B410" i="7"/>
  <c r="C411" i="5"/>
  <c r="C411" i="7" s="1"/>
  <c r="B412" i="5" l="1"/>
  <c r="B411" i="7"/>
  <c r="C412" i="5"/>
  <c r="C412" i="7" s="1"/>
  <c r="B413" i="5" l="1"/>
  <c r="B412" i="7"/>
  <c r="C413" i="5"/>
  <c r="C413" i="7" s="1"/>
  <c r="B414" i="5" l="1"/>
  <c r="B413" i="7"/>
  <c r="C414" i="5"/>
  <c r="C414" i="7" s="1"/>
  <c r="B415" i="5" l="1"/>
  <c r="B414" i="7"/>
  <c r="C415" i="5"/>
  <c r="C415" i="7" s="1"/>
  <c r="B416" i="5" l="1"/>
  <c r="B415" i="7"/>
  <c r="C416" i="5"/>
  <c r="C416" i="7" s="1"/>
  <c r="B417" i="5" l="1"/>
  <c r="B416" i="7"/>
  <c r="C417" i="5"/>
  <c r="C417" i="7" s="1"/>
  <c r="B418" i="5" l="1"/>
  <c r="B417" i="7"/>
  <c r="C418" i="5"/>
  <c r="C418" i="7" s="1"/>
  <c r="B419" i="5" l="1"/>
  <c r="B418" i="7"/>
  <c r="C419" i="5"/>
  <c r="C419" i="7" s="1"/>
  <c r="B420" i="5" l="1"/>
  <c r="B419" i="7"/>
  <c r="C420" i="5"/>
  <c r="C420" i="7" s="1"/>
  <c r="B421" i="5" l="1"/>
  <c r="B420" i="7"/>
  <c r="C421" i="5"/>
  <c r="C421" i="7" s="1"/>
  <c r="B422" i="5" l="1"/>
  <c r="B421" i="7"/>
  <c r="C422" i="5"/>
  <c r="C422" i="7" s="1"/>
  <c r="B423" i="5" l="1"/>
  <c r="B423" i="7" s="1"/>
  <c r="B422" i="7"/>
  <c r="C423" i="5"/>
  <c r="C423" i="7" s="1"/>
  <c r="J7" i="5" l="1"/>
  <c r="E4" i="5" l="1"/>
  <c r="J7" i="7"/>
  <c r="D4" i="5"/>
  <c r="D5" i="5" l="1"/>
  <c r="D4" i="7"/>
  <c r="F4" i="5"/>
  <c r="F4" i="7" l="1"/>
  <c r="G4" i="5"/>
  <c r="E5" i="5"/>
  <c r="D6" i="5" s="1"/>
  <c r="G4" i="7"/>
  <c r="E4" i="7" l="1"/>
  <c r="D5" i="7" s="1"/>
  <c r="E6" i="5"/>
  <c r="F6" i="5" s="1"/>
  <c r="G6" i="5" s="1"/>
  <c r="F5" i="5"/>
  <c r="D7" i="5" l="1"/>
  <c r="E7" i="5" s="1"/>
  <c r="D8" i="5" s="1"/>
  <c r="G5" i="5"/>
  <c r="G5" i="7"/>
  <c r="F5" i="7"/>
  <c r="E8" i="5" l="1"/>
  <c r="F8" i="5" s="1"/>
  <c r="G8" i="5" s="1"/>
  <c r="F7" i="5"/>
  <c r="E5" i="7"/>
  <c r="G7" i="5" l="1"/>
  <c r="D6" i="7"/>
  <c r="D9" i="5"/>
  <c r="E9" i="5" l="1"/>
  <c r="D10" i="5" s="1"/>
  <c r="F6" i="7"/>
  <c r="G6" i="7"/>
  <c r="E6" i="7" l="1"/>
  <c r="D7" i="7" s="1"/>
  <c r="E10" i="5"/>
  <c r="F10" i="5" s="1"/>
  <c r="G10" i="5" s="1"/>
  <c r="F9" i="5"/>
  <c r="D11" i="5" l="1"/>
  <c r="E11" i="5" s="1"/>
  <c r="F11" i="5" s="1"/>
  <c r="G11" i="5" s="1"/>
  <c r="G9" i="5"/>
  <c r="F7" i="7"/>
  <c r="G7" i="7"/>
  <c r="E7" i="7" l="1"/>
  <c r="D8" i="7" s="1"/>
  <c r="F8" i="7" s="1"/>
  <c r="D12" i="5"/>
  <c r="G8" i="7" l="1"/>
  <c r="E8" i="7" s="1"/>
  <c r="D9" i="7" s="1"/>
  <c r="E12" i="5"/>
  <c r="F12" i="5" s="1"/>
  <c r="D13" i="5" l="1"/>
  <c r="E13" i="5" s="1"/>
  <c r="F13" i="5" s="1"/>
  <c r="G13" i="5" s="1"/>
  <c r="F9" i="7"/>
  <c r="G9" i="7"/>
  <c r="G12" i="5"/>
  <c r="E9" i="7" l="1"/>
  <c r="D10" i="7" s="1"/>
  <c r="F10" i="7" s="1"/>
  <c r="D14" i="5"/>
  <c r="G10" i="7" l="1"/>
  <c r="E10" i="7" s="1"/>
  <c r="D11" i="7" s="1"/>
  <c r="E14" i="5"/>
  <c r="F14" i="5" s="1"/>
  <c r="G14" i="5" s="1"/>
  <c r="F11" i="7" l="1"/>
  <c r="G11" i="7"/>
  <c r="D15" i="5"/>
  <c r="E11" i="7" l="1"/>
  <c r="D12" i="7" s="1"/>
  <c r="G12" i="7" s="1"/>
  <c r="E15" i="5"/>
  <c r="F15" i="5" s="1"/>
  <c r="G15" i="5" s="1"/>
  <c r="F12" i="7" l="1"/>
  <c r="E12" i="7" s="1"/>
  <c r="D13" i="7" s="1"/>
  <c r="D16" i="5"/>
  <c r="F13" i="7" l="1"/>
  <c r="G13" i="7"/>
  <c r="E16" i="5"/>
  <c r="F16" i="5" s="1"/>
  <c r="G16" i="5" s="1"/>
  <c r="E13" i="7" l="1"/>
  <c r="D14" i="7" s="1"/>
  <c r="G14" i="7" s="1"/>
  <c r="D17" i="5"/>
  <c r="F14" i="7" l="1"/>
  <c r="E14" i="7" s="1"/>
  <c r="D15" i="7" s="1"/>
  <c r="E17" i="5"/>
  <c r="F17" i="5" s="1"/>
  <c r="G17" i="5" s="1"/>
  <c r="F15" i="7" l="1"/>
  <c r="G15" i="7"/>
  <c r="D18" i="5"/>
  <c r="E18" i="5" l="1"/>
  <c r="F18" i="5" s="1"/>
  <c r="G18" i="5" s="1"/>
  <c r="E15" i="7"/>
  <c r="D16" i="7" s="1"/>
  <c r="G16" i="7" l="1"/>
  <c r="F16" i="7"/>
  <c r="D19" i="5"/>
  <c r="E16" i="7" l="1"/>
  <c r="D17" i="7" s="1"/>
  <c r="F17" i="7" s="1"/>
  <c r="E19" i="5"/>
  <c r="F19" i="5" s="1"/>
  <c r="G19" i="5" s="1"/>
  <c r="G17" i="7" l="1"/>
  <c r="E17" i="7" s="1"/>
  <c r="D18" i="7" s="1"/>
  <c r="G18" i="7" s="1"/>
  <c r="D20" i="5"/>
  <c r="F18" i="7" l="1"/>
  <c r="E18" i="7" s="1"/>
  <c r="D19" i="7" s="1"/>
  <c r="E20" i="5"/>
  <c r="F20" i="5" s="1"/>
  <c r="G20" i="5" s="1"/>
  <c r="F19" i="7" l="1"/>
  <c r="G19" i="7"/>
  <c r="D21" i="5"/>
  <c r="E21" i="5" l="1"/>
  <c r="F21" i="5" s="1"/>
  <c r="G21" i="5" s="1"/>
  <c r="E19" i="7"/>
  <c r="D20" i="7" s="1"/>
  <c r="F20" i="7" l="1"/>
  <c r="G20" i="7"/>
  <c r="D22" i="5"/>
  <c r="E20" i="7" l="1"/>
  <c r="D21" i="7" s="1"/>
  <c r="G21" i="7" s="1"/>
  <c r="E22" i="5"/>
  <c r="F22" i="5" s="1"/>
  <c r="G22" i="5" s="1"/>
  <c r="F21" i="7" l="1"/>
  <c r="E21" i="7" s="1"/>
  <c r="D22" i="7" s="1"/>
  <c r="D23" i="5"/>
  <c r="F22" i="7" l="1"/>
  <c r="G22" i="7"/>
  <c r="E23" i="5"/>
  <c r="F23" i="5" s="1"/>
  <c r="G23" i="5" s="1"/>
  <c r="E22" i="7" l="1"/>
  <c r="D23" i="7" s="1"/>
  <c r="G23" i="7" s="1"/>
  <c r="D24" i="5"/>
  <c r="F23" i="7" l="1"/>
  <c r="E23" i="7" s="1"/>
  <c r="D24" i="7" s="1"/>
  <c r="E24" i="5"/>
  <c r="F24" i="5" s="1"/>
  <c r="G24" i="5" s="1"/>
  <c r="F24" i="7" l="1"/>
  <c r="G24" i="7"/>
  <c r="D25" i="5"/>
  <c r="E24" i="7" l="1"/>
  <c r="D25" i="7" s="1"/>
  <c r="G25" i="7" s="1"/>
  <c r="E25" i="5"/>
  <c r="F25" i="5" s="1"/>
  <c r="G25" i="5" s="1"/>
  <c r="F25" i="7" l="1"/>
  <c r="E25" i="7" s="1"/>
  <c r="D26" i="7" s="1"/>
  <c r="F26" i="7" s="1"/>
  <c r="D26" i="5"/>
  <c r="G26" i="7" l="1"/>
  <c r="E26" i="7" s="1"/>
  <c r="D27" i="7" s="1"/>
  <c r="G27" i="7" s="1"/>
  <c r="E26" i="5"/>
  <c r="F26" i="5" s="1"/>
  <c r="G26" i="5" s="1"/>
  <c r="F27" i="7" l="1"/>
  <c r="E27" i="7" s="1"/>
  <c r="D28" i="7" s="1"/>
  <c r="D27" i="5"/>
  <c r="G28" i="7" l="1"/>
  <c r="F28" i="7"/>
  <c r="E27" i="5"/>
  <c r="F27" i="5" s="1"/>
  <c r="G27" i="5" s="1"/>
  <c r="E28" i="7" l="1"/>
  <c r="D29" i="7" s="1"/>
  <c r="F29" i="7" s="1"/>
  <c r="D28" i="5"/>
  <c r="G29" i="7" l="1"/>
  <c r="E29" i="7" s="1"/>
  <c r="D30" i="7" s="1"/>
  <c r="E28" i="5"/>
  <c r="F28" i="5" s="1"/>
  <c r="G28" i="5" s="1"/>
  <c r="G30" i="7" l="1"/>
  <c r="F30" i="7"/>
  <c r="D29" i="5"/>
  <c r="E29" i="5" l="1"/>
  <c r="F29" i="5" s="1"/>
  <c r="G29" i="5" s="1"/>
  <c r="E30" i="7"/>
  <c r="D31" i="7" s="1"/>
  <c r="D30" i="5" l="1"/>
  <c r="E30" i="5" s="1"/>
  <c r="F30" i="5" s="1"/>
  <c r="G30" i="5" s="1"/>
  <c r="G31" i="7"/>
  <c r="F31" i="7"/>
  <c r="D31" i="5" l="1"/>
  <c r="E31" i="7"/>
  <c r="D32" i="7" s="1"/>
  <c r="E31" i="5" l="1"/>
  <c r="F31" i="5" s="1"/>
  <c r="G31" i="5" s="1"/>
  <c r="G32" i="7"/>
  <c r="F32" i="7"/>
  <c r="E32" i="7" l="1"/>
  <c r="D33" i="7" s="1"/>
  <c r="D32" i="5"/>
  <c r="E32" i="5" l="1"/>
  <c r="F32" i="5" s="1"/>
  <c r="G32" i="5" s="1"/>
  <c r="F33" i="7"/>
  <c r="G33" i="7"/>
  <c r="E33" i="7" l="1"/>
  <c r="D34" i="7" s="1"/>
  <c r="G34" i="7" s="1"/>
  <c r="D33" i="5"/>
  <c r="F34" i="7" l="1"/>
  <c r="E34" i="7" s="1"/>
  <c r="D35" i="7" s="1"/>
  <c r="E33" i="5"/>
  <c r="F33" i="5" s="1"/>
  <c r="G33" i="5" s="1"/>
  <c r="D34" i="5" l="1"/>
  <c r="E34" i="5" s="1"/>
  <c r="F34" i="5" s="1"/>
  <c r="G34" i="5" s="1"/>
  <c r="F35" i="7"/>
  <c r="G35" i="7"/>
  <c r="E35" i="7" l="1"/>
  <c r="D36" i="7" s="1"/>
  <c r="D35" i="5"/>
  <c r="E35" i="5" s="1"/>
  <c r="F36" i="7"/>
  <c r="G36" i="7"/>
  <c r="F35" i="5" l="1"/>
  <c r="G35" i="5" s="1"/>
  <c r="D36" i="5"/>
  <c r="E36" i="5" s="1"/>
  <c r="F36" i="5" s="1"/>
  <c r="G36" i="5" s="1"/>
  <c r="E36" i="7"/>
  <c r="D37" i="7" s="1"/>
  <c r="F37" i="7" s="1"/>
  <c r="G37" i="7" l="1"/>
  <c r="E37" i="7" s="1"/>
  <c r="D38" i="7" s="1"/>
  <c r="F38" i="7" s="1"/>
  <c r="D37" i="5"/>
  <c r="E37" i="5" s="1"/>
  <c r="F37" i="5" s="1"/>
  <c r="G37" i="5" s="1"/>
  <c r="G38" i="7" l="1"/>
  <c r="E38" i="7" s="1"/>
  <c r="D39" i="7" s="1"/>
  <c r="G39" i="7" s="1"/>
  <c r="D38" i="5"/>
  <c r="F39" i="7" l="1"/>
  <c r="E39" i="7" s="1"/>
  <c r="D40" i="7" s="1"/>
  <c r="E38" i="5"/>
  <c r="F38" i="5" s="1"/>
  <c r="G38" i="5" s="1"/>
  <c r="F40" i="7" l="1"/>
  <c r="G40" i="7"/>
  <c r="D39" i="5"/>
  <c r="E40" i="7" l="1"/>
  <c r="D41" i="7" s="1"/>
  <c r="F41" i="7" s="1"/>
  <c r="E39" i="5"/>
  <c r="F39" i="5" s="1"/>
  <c r="G39" i="5" s="1"/>
  <c r="G41" i="7" l="1"/>
  <c r="E41" i="7" s="1"/>
  <c r="D42" i="7" s="1"/>
  <c r="G42" i="7" s="1"/>
  <c r="D40" i="5"/>
  <c r="E40" i="5" s="1"/>
  <c r="F40" i="5" s="1"/>
  <c r="G40" i="5" s="1"/>
  <c r="F42" i="7" l="1"/>
  <c r="E42" i="7" s="1"/>
  <c r="D43" i="7" s="1"/>
  <c r="D41" i="5"/>
  <c r="F43" i="7" l="1"/>
  <c r="G43" i="7"/>
  <c r="E41" i="5"/>
  <c r="F41" i="5" s="1"/>
  <c r="G41" i="5" s="1"/>
  <c r="E43" i="7" l="1"/>
  <c r="D44" i="7" s="1"/>
  <c r="G44" i="7" s="1"/>
  <c r="D42" i="5"/>
  <c r="F44" i="7" l="1"/>
  <c r="E44" i="7" s="1"/>
  <c r="D45" i="7" s="1"/>
  <c r="E42" i="5"/>
  <c r="F42" i="5" s="1"/>
  <c r="G42" i="5" s="1"/>
  <c r="D43" i="5" l="1"/>
  <c r="E43" i="5" s="1"/>
  <c r="F43" i="5" s="1"/>
  <c r="G43" i="5" s="1"/>
  <c r="F45" i="7"/>
  <c r="G45" i="7"/>
  <c r="E45" i="7" l="1"/>
  <c r="D46" i="7" s="1"/>
  <c r="G46" i="7" s="1"/>
  <c r="D44" i="5"/>
  <c r="F46" i="7" l="1"/>
  <c r="E46" i="7" s="1"/>
  <c r="D47" i="7" s="1"/>
  <c r="E44" i="5"/>
  <c r="F44" i="5" s="1"/>
  <c r="G44" i="5" s="1"/>
  <c r="D45" i="5" l="1"/>
  <c r="E45" i="5" s="1"/>
  <c r="F45" i="5" s="1"/>
  <c r="G45" i="5" s="1"/>
  <c r="G47" i="7"/>
  <c r="F47" i="7"/>
  <c r="D46" i="5" l="1"/>
  <c r="E47" i="7"/>
  <c r="D48" i="7" s="1"/>
  <c r="F48" i="7" l="1"/>
  <c r="G48" i="7"/>
  <c r="E46" i="5"/>
  <c r="F46" i="5" s="1"/>
  <c r="G46" i="5" s="1"/>
  <c r="E48" i="7" l="1"/>
  <c r="D49" i="7" s="1"/>
  <c r="G49" i="7" s="1"/>
  <c r="D47" i="5"/>
  <c r="F49" i="7" l="1"/>
  <c r="E49" i="7" s="1"/>
  <c r="D50" i="7" s="1"/>
  <c r="E47" i="5"/>
  <c r="F47" i="5" s="1"/>
  <c r="G47" i="5" s="1"/>
  <c r="D48" i="5" l="1"/>
  <c r="E48" i="5" s="1"/>
  <c r="F48" i="5" s="1"/>
  <c r="G48" i="5" s="1"/>
  <c r="F50" i="7"/>
  <c r="G50" i="7"/>
  <c r="E50" i="7" l="1"/>
  <c r="D51" i="7" s="1"/>
  <c r="G51" i="7" s="1"/>
  <c r="D49" i="5"/>
  <c r="F51" i="7" l="1"/>
  <c r="E51" i="7"/>
  <c r="D52" i="7" s="1"/>
  <c r="G52" i="7" s="1"/>
  <c r="E49" i="5"/>
  <c r="F49" i="5" s="1"/>
  <c r="G49" i="5" s="1"/>
  <c r="F52" i="7" l="1"/>
  <c r="E52" i="7" s="1"/>
  <c r="D53" i="7" s="1"/>
  <c r="D50" i="5"/>
  <c r="F53" i="7" l="1"/>
  <c r="G53" i="7"/>
  <c r="E50" i="5"/>
  <c r="F50" i="5" s="1"/>
  <c r="G50" i="5" s="1"/>
  <c r="E53" i="7" l="1"/>
  <c r="D54" i="7" s="1"/>
  <c r="G54" i="7" s="1"/>
  <c r="D51" i="5"/>
  <c r="F54" i="7" l="1"/>
  <c r="E54" i="7" s="1"/>
  <c r="D55" i="7" s="1"/>
  <c r="E51" i="5"/>
  <c r="F51" i="5" s="1"/>
  <c r="G51" i="5" s="1"/>
  <c r="D52" i="5" l="1"/>
  <c r="E52" i="5" s="1"/>
  <c r="F52" i="5" s="1"/>
  <c r="G52" i="5" s="1"/>
  <c r="F55" i="7"/>
  <c r="G55" i="7"/>
  <c r="E55" i="7" l="1"/>
  <c r="D56" i="7" s="1"/>
  <c r="G56" i="7" s="1"/>
  <c r="D53" i="5"/>
  <c r="F56" i="7" l="1"/>
  <c r="E56" i="7" s="1"/>
  <c r="D57" i="7" s="1"/>
  <c r="F57" i="7" s="1"/>
  <c r="E53" i="5"/>
  <c r="F53" i="5" s="1"/>
  <c r="G53" i="5" s="1"/>
  <c r="G57" i="7" l="1"/>
  <c r="E57" i="7" s="1"/>
  <c r="D58" i="7" s="1"/>
  <c r="F58" i="7" s="1"/>
  <c r="D54" i="5"/>
  <c r="G58" i="7" l="1"/>
  <c r="E58" i="7" s="1"/>
  <c r="D59" i="7" s="1"/>
  <c r="G59" i="7" s="1"/>
  <c r="E54" i="5"/>
  <c r="F54" i="5" s="1"/>
  <c r="G54" i="5" s="1"/>
  <c r="F59" i="7" l="1"/>
  <c r="E59" i="7" s="1"/>
  <c r="D60" i="7" s="1"/>
  <c r="D55" i="5"/>
  <c r="F60" i="7" l="1"/>
  <c r="G60" i="7"/>
  <c r="E55" i="5"/>
  <c r="F55" i="5" s="1"/>
  <c r="G55" i="5" s="1"/>
  <c r="E60" i="7" l="1"/>
  <c r="D61" i="7" s="1"/>
  <c r="F61" i="7" s="1"/>
  <c r="D56" i="5"/>
  <c r="G61" i="7" l="1"/>
  <c r="E61" i="7" s="1"/>
  <c r="D62" i="7" s="1"/>
  <c r="E56" i="5"/>
  <c r="F56" i="5" s="1"/>
  <c r="G56" i="5" s="1"/>
  <c r="F62" i="7" l="1"/>
  <c r="G62" i="7"/>
  <c r="D57" i="5"/>
  <c r="E62" i="7" l="1"/>
  <c r="D63" i="7" s="1"/>
  <c r="F63" i="7" s="1"/>
  <c r="E57" i="5"/>
  <c r="F57" i="5" s="1"/>
  <c r="G57" i="5" s="1"/>
  <c r="G63" i="7" l="1"/>
  <c r="E63" i="7" s="1"/>
  <c r="D64" i="7" s="1"/>
  <c r="F64" i="7" s="1"/>
  <c r="D58" i="5"/>
  <c r="E58" i="5" s="1"/>
  <c r="F58" i="5" s="1"/>
  <c r="G58" i="5" s="1"/>
  <c r="G64" i="7" l="1"/>
  <c r="E64" i="7" s="1"/>
  <c r="D65" i="7" s="1"/>
  <c r="F65" i="7" s="1"/>
  <c r="D59" i="5"/>
  <c r="G65" i="7" l="1"/>
  <c r="E65" i="7" s="1"/>
  <c r="D66" i="7" s="1"/>
  <c r="G66" i="7" s="1"/>
  <c r="E59" i="5"/>
  <c r="F59" i="5" s="1"/>
  <c r="G59" i="5" s="1"/>
  <c r="F66" i="7" l="1"/>
  <c r="E66" i="7" s="1"/>
  <c r="D67" i="7" s="1"/>
  <c r="F67" i="7" s="1"/>
  <c r="D60" i="5"/>
  <c r="G67" i="7" l="1"/>
  <c r="E67" i="7" s="1"/>
  <c r="D68" i="7" s="1"/>
  <c r="G68" i="7" s="1"/>
  <c r="E60" i="5"/>
  <c r="F60" i="5" s="1"/>
  <c r="G60" i="5" s="1"/>
  <c r="F68" i="7" l="1"/>
  <c r="E68" i="7" s="1"/>
  <c r="D69" i="7" s="1"/>
  <c r="F69" i="7" s="1"/>
  <c r="D61" i="5"/>
  <c r="G69" i="7" l="1"/>
  <c r="E69" i="7" s="1"/>
  <c r="D70" i="7" s="1"/>
  <c r="G70" i="7" s="1"/>
  <c r="E61" i="5"/>
  <c r="F61" i="5" s="1"/>
  <c r="G61" i="5" s="1"/>
  <c r="F70" i="7" l="1"/>
  <c r="E70" i="7" s="1"/>
  <c r="D71" i="7" s="1"/>
  <c r="D62" i="5"/>
  <c r="F71" i="7" l="1"/>
  <c r="G71" i="7"/>
  <c r="E62" i="5"/>
  <c r="F62" i="5" s="1"/>
  <c r="G62" i="5" s="1"/>
  <c r="E71" i="7" l="1"/>
  <c r="D72" i="7" s="1"/>
  <c r="F72" i="7" s="1"/>
  <c r="D63" i="5"/>
  <c r="G72" i="7" l="1"/>
  <c r="E72" i="7" s="1"/>
  <c r="D73" i="7" s="1"/>
  <c r="F73" i="7" s="1"/>
  <c r="E63" i="5"/>
  <c r="F63" i="5" s="1"/>
  <c r="G63" i="5" s="1"/>
  <c r="G73" i="7" l="1"/>
  <c r="E73" i="7" s="1"/>
  <c r="D74" i="7" s="1"/>
  <c r="F74" i="7" s="1"/>
  <c r="D64" i="5"/>
  <c r="G74" i="7" l="1"/>
  <c r="E74" i="7" s="1"/>
  <c r="D75" i="7" s="1"/>
  <c r="G75" i="7" s="1"/>
  <c r="E64" i="5"/>
  <c r="F64" i="5" s="1"/>
  <c r="G64" i="5" s="1"/>
  <c r="F75" i="7" l="1"/>
  <c r="E75" i="7" s="1"/>
  <c r="D76" i="7" s="1"/>
  <c r="D65" i="5"/>
  <c r="E65" i="5" s="1"/>
  <c r="F65" i="5" s="1"/>
  <c r="G65" i="5" s="1"/>
  <c r="F76" i="7" l="1"/>
  <c r="G76" i="7"/>
  <c r="D66" i="5"/>
  <c r="E76" i="7" l="1"/>
  <c r="D77" i="7" s="1"/>
  <c r="E66" i="5"/>
  <c r="F66" i="5" s="1"/>
  <c r="G66" i="5" s="1"/>
  <c r="F77" i="7" l="1"/>
  <c r="G77" i="7"/>
  <c r="D67" i="5"/>
  <c r="E77" i="7" l="1"/>
  <c r="D78" i="7" s="1"/>
  <c r="F78" i="7" s="1"/>
  <c r="E67" i="5"/>
  <c r="F67" i="5" s="1"/>
  <c r="G67" i="5" s="1"/>
  <c r="G78" i="7" l="1"/>
  <c r="E78" i="7" s="1"/>
  <c r="D79" i="7" s="1"/>
  <c r="F79" i="7" s="1"/>
  <c r="D68" i="5"/>
  <c r="G79" i="7" l="1"/>
  <c r="E79" i="7" s="1"/>
  <c r="D80" i="7" s="1"/>
  <c r="F80" i="7" s="1"/>
  <c r="E68" i="5"/>
  <c r="F68" i="5" s="1"/>
  <c r="G68" i="5" s="1"/>
  <c r="G80" i="7" l="1"/>
  <c r="E80" i="7" s="1"/>
  <c r="D81" i="7" s="1"/>
  <c r="F81" i="7" s="1"/>
  <c r="D69" i="5"/>
  <c r="G81" i="7" l="1"/>
  <c r="E81" i="7" s="1"/>
  <c r="D82" i="7" s="1"/>
  <c r="G82" i="7" s="1"/>
  <c r="E69" i="5"/>
  <c r="F69" i="5" s="1"/>
  <c r="G69" i="5" s="1"/>
  <c r="F82" i="7" l="1"/>
  <c r="E82" i="7" s="1"/>
  <c r="D83" i="7" s="1"/>
  <c r="D70" i="5"/>
  <c r="G83" i="7" l="1"/>
  <c r="F83" i="7"/>
  <c r="E70" i="5"/>
  <c r="F70" i="5" s="1"/>
  <c r="G70" i="5" s="1"/>
  <c r="E83" i="7" l="1"/>
  <c r="D84" i="7" s="1"/>
  <c r="D71" i="5"/>
  <c r="G84" i="7" l="1"/>
  <c r="F84" i="7"/>
  <c r="E71" i="5"/>
  <c r="F71" i="5" s="1"/>
  <c r="G71" i="5" s="1"/>
  <c r="E84" i="7" l="1"/>
  <c r="D85" i="7" s="1"/>
  <c r="D72" i="5"/>
  <c r="F85" i="7" l="1"/>
  <c r="G85" i="7"/>
  <c r="E72" i="5"/>
  <c r="F72" i="5" s="1"/>
  <c r="G72" i="5" s="1"/>
  <c r="E85" i="7" l="1"/>
  <c r="D86" i="7" s="1"/>
  <c r="F86" i="7" s="1"/>
  <c r="D73" i="5"/>
  <c r="E73" i="5" s="1"/>
  <c r="F73" i="5" s="1"/>
  <c r="G73" i="5" s="1"/>
  <c r="G86" i="7" l="1"/>
  <c r="E86" i="7" s="1"/>
  <c r="D87" i="7" s="1"/>
  <c r="F87" i="7" s="1"/>
  <c r="D74" i="5"/>
  <c r="G87" i="7" l="1"/>
  <c r="E87" i="7" s="1"/>
  <c r="D88" i="7" s="1"/>
  <c r="G88" i="7" s="1"/>
  <c r="E74" i="5"/>
  <c r="F74" i="5" s="1"/>
  <c r="G74" i="5" s="1"/>
  <c r="F88" i="7" l="1"/>
  <c r="E88" i="7" s="1"/>
  <c r="D89" i="7" s="1"/>
  <c r="D75" i="5"/>
  <c r="G89" i="7" l="1"/>
  <c r="F89" i="7"/>
  <c r="E75" i="5"/>
  <c r="F75" i="5" s="1"/>
  <c r="G75" i="5" s="1"/>
  <c r="E89" i="7" l="1"/>
  <c r="D90" i="7" s="1"/>
  <c r="D76" i="5"/>
  <c r="F90" i="7" l="1"/>
  <c r="G90" i="7"/>
  <c r="E76" i="5"/>
  <c r="F76" i="5" s="1"/>
  <c r="G76" i="5" s="1"/>
  <c r="E90" i="7" l="1"/>
  <c r="D91" i="7" s="1"/>
  <c r="G91" i="7" s="1"/>
  <c r="D77" i="5"/>
  <c r="F91" i="7" l="1"/>
  <c r="E91" i="7" s="1"/>
  <c r="D92" i="7" s="1"/>
  <c r="F92" i="7" s="1"/>
  <c r="E77" i="5"/>
  <c r="F77" i="5" s="1"/>
  <c r="G77" i="5" s="1"/>
  <c r="G92" i="7" l="1"/>
  <c r="E92" i="7" s="1"/>
  <c r="D93" i="7" s="1"/>
  <c r="D78" i="5"/>
  <c r="G93" i="7" l="1"/>
  <c r="F93" i="7"/>
  <c r="E78" i="5"/>
  <c r="F78" i="5" s="1"/>
  <c r="G78" i="5" s="1"/>
  <c r="E93" i="7" l="1"/>
  <c r="D94" i="7" s="1"/>
  <c r="D79" i="5"/>
  <c r="F94" i="7" l="1"/>
  <c r="G94" i="7"/>
  <c r="E79" i="5"/>
  <c r="F79" i="5" s="1"/>
  <c r="G79" i="5" s="1"/>
  <c r="E94" i="7" l="1"/>
  <c r="D95" i="7" s="1"/>
  <c r="D80" i="5"/>
  <c r="G95" i="7" l="1"/>
  <c r="F95" i="7"/>
  <c r="E80" i="5"/>
  <c r="F80" i="5" s="1"/>
  <c r="G80" i="5" s="1"/>
  <c r="E95" i="7" l="1"/>
  <c r="D96" i="7" s="1"/>
  <c r="D81" i="5"/>
  <c r="F96" i="7" l="1"/>
  <c r="G96" i="7"/>
  <c r="E81" i="5"/>
  <c r="F81" i="5" s="1"/>
  <c r="G81" i="5" s="1"/>
  <c r="E96" i="7" l="1"/>
  <c r="D97" i="7" s="1"/>
  <c r="F97" i="7" s="1"/>
  <c r="D82" i="5"/>
  <c r="G97" i="7" l="1"/>
  <c r="E97" i="7" s="1"/>
  <c r="D98" i="7" s="1"/>
  <c r="E82" i="5"/>
  <c r="F82" i="5" s="1"/>
  <c r="G82" i="5" s="1"/>
  <c r="F98" i="7" l="1"/>
  <c r="G98" i="7"/>
  <c r="D83" i="5"/>
  <c r="E98" i="7" l="1"/>
  <c r="D99" i="7" s="1"/>
  <c r="F99" i="7" s="1"/>
  <c r="E83" i="5"/>
  <c r="F83" i="5" s="1"/>
  <c r="G83" i="5" s="1"/>
  <c r="G99" i="7" l="1"/>
  <c r="E99" i="7" s="1"/>
  <c r="D100" i="7" s="1"/>
  <c r="F100" i="7" s="1"/>
  <c r="D84" i="5"/>
  <c r="G100" i="7" l="1"/>
  <c r="E100" i="7" s="1"/>
  <c r="D101" i="7" s="1"/>
  <c r="G101" i="7" s="1"/>
  <c r="E84" i="5"/>
  <c r="F84" i="5" s="1"/>
  <c r="G84" i="5" s="1"/>
  <c r="F101" i="7" l="1"/>
  <c r="E101" i="7" s="1"/>
  <c r="D102" i="7" s="1"/>
  <c r="F102" i="7" s="1"/>
  <c r="D85" i="5"/>
  <c r="G102" i="7" l="1"/>
  <c r="E102" i="7" s="1"/>
  <c r="D103" i="7" s="1"/>
  <c r="G103" i="7" s="1"/>
  <c r="E85" i="5"/>
  <c r="F85" i="5" s="1"/>
  <c r="G85" i="5" s="1"/>
  <c r="F103" i="7" l="1"/>
  <c r="E103" i="7" s="1"/>
  <c r="D104" i="7" s="1"/>
  <c r="G104" i="7" s="1"/>
  <c r="D86" i="5"/>
  <c r="F104" i="7" l="1"/>
  <c r="E104" i="7" s="1"/>
  <c r="D105" i="7" s="1"/>
  <c r="E86" i="5"/>
  <c r="F86" i="5" s="1"/>
  <c r="G86" i="5" s="1"/>
  <c r="D87" i="5" l="1"/>
  <c r="E87" i="5" s="1"/>
  <c r="F87" i="5" s="1"/>
  <c r="G87" i="5" s="1"/>
  <c r="F105" i="7"/>
  <c r="G105" i="7"/>
  <c r="E105" i="7" l="1"/>
  <c r="D106" i="7" s="1"/>
  <c r="F106" i="7" s="1"/>
  <c r="D88" i="5"/>
  <c r="G106" i="7" l="1"/>
  <c r="E106" i="7" s="1"/>
  <c r="D107" i="7" s="1"/>
  <c r="F107" i="7" s="1"/>
  <c r="E88" i="5"/>
  <c r="F88" i="5" s="1"/>
  <c r="G88" i="5" s="1"/>
  <c r="G107" i="7" l="1"/>
  <c r="E107" i="7" s="1"/>
  <c r="D108" i="7" s="1"/>
  <c r="G108" i="7" s="1"/>
  <c r="D89" i="5"/>
  <c r="F108" i="7" l="1"/>
  <c r="E108" i="7" s="1"/>
  <c r="D109" i="7" s="1"/>
  <c r="G109" i="7" s="1"/>
  <c r="E89" i="5"/>
  <c r="F89" i="5" s="1"/>
  <c r="G89" i="5" s="1"/>
  <c r="F109" i="7" l="1"/>
  <c r="E109" i="7" s="1"/>
  <c r="D110" i="7" s="1"/>
  <c r="G110" i="7" s="1"/>
  <c r="D90" i="5"/>
  <c r="F110" i="7" l="1"/>
  <c r="E110" i="7" s="1"/>
  <c r="D111" i="7" s="1"/>
  <c r="E90" i="5"/>
  <c r="F90" i="5" s="1"/>
  <c r="G90" i="5" s="1"/>
  <c r="F111" i="7" l="1"/>
  <c r="G111" i="7"/>
  <c r="D91" i="5"/>
  <c r="E111" i="7" l="1"/>
  <c r="D112" i="7" s="1"/>
  <c r="F112" i="7" s="1"/>
  <c r="E91" i="5"/>
  <c r="F91" i="5" s="1"/>
  <c r="G91" i="5" s="1"/>
  <c r="G112" i="7" l="1"/>
  <c r="E112" i="7" s="1"/>
  <c r="D113" i="7" s="1"/>
  <c r="F113" i="7" s="1"/>
  <c r="D92" i="5"/>
  <c r="G113" i="7" l="1"/>
  <c r="E113" i="7" s="1"/>
  <c r="D114" i="7" s="1"/>
  <c r="F114" i="7" s="1"/>
  <c r="E92" i="5"/>
  <c r="F92" i="5" s="1"/>
  <c r="G92" i="5" s="1"/>
  <c r="G114" i="7" l="1"/>
  <c r="E114" i="7" s="1"/>
  <c r="D115" i="7" s="1"/>
  <c r="G115" i="7" s="1"/>
  <c r="D93" i="5"/>
  <c r="F115" i="7" l="1"/>
  <c r="E115" i="7" s="1"/>
  <c r="D116" i="7" s="1"/>
  <c r="E93" i="5"/>
  <c r="F93" i="5" s="1"/>
  <c r="G93" i="5" s="1"/>
  <c r="F116" i="7" l="1"/>
  <c r="G116" i="7"/>
  <c r="D94" i="5"/>
  <c r="E116" i="7" l="1"/>
  <c r="D117" i="7" s="1"/>
  <c r="G117" i="7" s="1"/>
  <c r="E94" i="5"/>
  <c r="F94" i="5" s="1"/>
  <c r="G94" i="5" s="1"/>
  <c r="F117" i="7" l="1"/>
  <c r="E117" i="7" s="1"/>
  <c r="D118" i="7" s="1"/>
  <c r="D95" i="5"/>
  <c r="G118" i="7" l="1"/>
  <c r="F118" i="7"/>
  <c r="E95" i="5"/>
  <c r="F95" i="5" s="1"/>
  <c r="G95" i="5" s="1"/>
  <c r="E118" i="7" l="1"/>
  <c r="D119" i="7" s="1"/>
  <c r="D96" i="5"/>
  <c r="F119" i="7" l="1"/>
  <c r="G119" i="7"/>
  <c r="E96" i="5"/>
  <c r="F96" i="5" s="1"/>
  <c r="G96" i="5" s="1"/>
  <c r="E119" i="7" l="1"/>
  <c r="D120" i="7" s="1"/>
  <c r="G120" i="7" s="1"/>
  <c r="D97" i="5"/>
  <c r="F120" i="7" l="1"/>
  <c r="E120" i="7" s="1"/>
  <c r="D121" i="7" s="1"/>
  <c r="E97" i="5"/>
  <c r="F97" i="5" s="1"/>
  <c r="G97" i="5" s="1"/>
  <c r="G121" i="7" l="1"/>
  <c r="F121" i="7"/>
  <c r="D98" i="5"/>
  <c r="E121" i="7" l="1"/>
  <c r="D122" i="7" s="1"/>
  <c r="F122" i="7" s="1"/>
  <c r="E98" i="5"/>
  <c r="F98" i="5" s="1"/>
  <c r="G98" i="5" s="1"/>
  <c r="G122" i="7" l="1"/>
  <c r="E122" i="7" s="1"/>
  <c r="D123" i="7" s="1"/>
  <c r="F123" i="7" s="1"/>
  <c r="D99" i="5"/>
  <c r="G123" i="7" l="1"/>
  <c r="E123" i="7" s="1"/>
  <c r="D124" i="7" s="1"/>
  <c r="G124" i="7" s="1"/>
  <c r="E99" i="5"/>
  <c r="F99" i="5" s="1"/>
  <c r="G99" i="5" s="1"/>
  <c r="F124" i="7" l="1"/>
  <c r="E124" i="7" s="1"/>
  <c r="D125" i="7" s="1"/>
  <c r="D100" i="5"/>
  <c r="F125" i="7" l="1"/>
  <c r="G125" i="7"/>
  <c r="E100" i="5"/>
  <c r="F100" i="5" s="1"/>
  <c r="G100" i="5" s="1"/>
  <c r="E125" i="7" l="1"/>
  <c r="D126" i="7" s="1"/>
  <c r="F126" i="7" s="1"/>
  <c r="D101" i="5"/>
  <c r="G126" i="7" l="1"/>
  <c r="E126" i="7" s="1"/>
  <c r="D127" i="7" s="1"/>
  <c r="F127" i="7" s="1"/>
  <c r="E101" i="5"/>
  <c r="F101" i="5" s="1"/>
  <c r="G101" i="5" s="1"/>
  <c r="G127" i="7" l="1"/>
  <c r="E127" i="7" s="1"/>
  <c r="D128" i="7" s="1"/>
  <c r="F128" i="7" s="1"/>
  <c r="D102" i="5"/>
  <c r="G128" i="7" l="1"/>
  <c r="E128" i="7" s="1"/>
  <c r="D129" i="7" s="1"/>
  <c r="G129" i="7" s="1"/>
  <c r="E102" i="5"/>
  <c r="F102" i="5" s="1"/>
  <c r="G102" i="5" s="1"/>
  <c r="F129" i="7" l="1"/>
  <c r="E129" i="7" s="1"/>
  <c r="D130" i="7" s="1"/>
  <c r="D103" i="5"/>
  <c r="E103" i="5" s="1"/>
  <c r="F103" i="5" s="1"/>
  <c r="G103" i="5" s="1"/>
  <c r="G130" i="7" l="1"/>
  <c r="F130" i="7"/>
  <c r="D104" i="5"/>
  <c r="E130" i="7" l="1"/>
  <c r="D131" i="7" s="1"/>
  <c r="E104" i="5"/>
  <c r="F104" i="5" s="1"/>
  <c r="G104" i="5" s="1"/>
  <c r="F131" i="7" l="1"/>
  <c r="G131" i="7"/>
  <c r="D105" i="5"/>
  <c r="E131" i="7" l="1"/>
  <c r="D132" i="7" s="1"/>
  <c r="F132" i="7" s="1"/>
  <c r="E105" i="5"/>
  <c r="F105" i="5" s="1"/>
  <c r="G105" i="5" s="1"/>
  <c r="G132" i="7" l="1"/>
  <c r="E132" i="7" s="1"/>
  <c r="D133" i="7" s="1"/>
  <c r="F133" i="7" s="1"/>
  <c r="D106" i="5"/>
  <c r="G133" i="7" l="1"/>
  <c r="E133" i="7" s="1"/>
  <c r="D134" i="7" s="1"/>
  <c r="E106" i="5"/>
  <c r="F106" i="5" s="1"/>
  <c r="G106" i="5" s="1"/>
  <c r="F134" i="7" l="1"/>
  <c r="G134" i="7"/>
  <c r="D107" i="5"/>
  <c r="E134" i="7" l="1"/>
  <c r="D135" i="7" s="1"/>
  <c r="E107" i="5"/>
  <c r="F107" i="5" s="1"/>
  <c r="G107" i="5" s="1"/>
  <c r="G135" i="7" l="1"/>
  <c r="F135" i="7"/>
  <c r="D108" i="5"/>
  <c r="E135" i="7" l="1"/>
  <c r="D136" i="7" s="1"/>
  <c r="F136" i="7" s="1"/>
  <c r="E108" i="5"/>
  <c r="F108" i="5" s="1"/>
  <c r="G108" i="5" s="1"/>
  <c r="G136" i="7" l="1"/>
  <c r="E136" i="7" s="1"/>
  <c r="D137" i="7" s="1"/>
  <c r="G137" i="7" s="1"/>
  <c r="D109" i="5"/>
  <c r="F137" i="7" l="1"/>
  <c r="E137" i="7" s="1"/>
  <c r="D138" i="7" s="1"/>
  <c r="E109" i="5"/>
  <c r="F109" i="5" s="1"/>
  <c r="G109" i="5" s="1"/>
  <c r="F138" i="7" l="1"/>
  <c r="G138" i="7"/>
  <c r="D110" i="5"/>
  <c r="E138" i="7" l="1"/>
  <c r="D139" i="7" s="1"/>
  <c r="E110" i="5"/>
  <c r="F110" i="5" s="1"/>
  <c r="G110" i="5" s="1"/>
  <c r="F139" i="7" l="1"/>
  <c r="G139" i="7"/>
  <c r="D111" i="5"/>
  <c r="E139" i="7" l="1"/>
  <c r="D140" i="7" s="1"/>
  <c r="G140" i="7" s="1"/>
  <c r="E111" i="5"/>
  <c r="F111" i="5" s="1"/>
  <c r="G111" i="5" s="1"/>
  <c r="F140" i="7" l="1"/>
  <c r="E140" i="7" s="1"/>
  <c r="D141" i="7" s="1"/>
  <c r="F141" i="7" s="1"/>
  <c r="D112" i="5"/>
  <c r="G141" i="7" l="1"/>
  <c r="E141" i="7" s="1"/>
  <c r="D142" i="7" s="1"/>
  <c r="G142" i="7" s="1"/>
  <c r="E112" i="5"/>
  <c r="F112" i="5" s="1"/>
  <c r="G112" i="5" s="1"/>
  <c r="F142" i="7" l="1"/>
  <c r="E142" i="7" s="1"/>
  <c r="D143" i="7" s="1"/>
  <c r="D113" i="5"/>
  <c r="G143" i="7" l="1"/>
  <c r="F143" i="7"/>
  <c r="E113" i="5"/>
  <c r="F113" i="5" s="1"/>
  <c r="G113" i="5" s="1"/>
  <c r="E143" i="7" l="1"/>
  <c r="D144" i="7" s="1"/>
  <c r="D114" i="5"/>
  <c r="F144" i="7" l="1"/>
  <c r="G144" i="7"/>
  <c r="E114" i="5"/>
  <c r="F114" i="5" s="1"/>
  <c r="G114" i="5" s="1"/>
  <c r="E144" i="7" l="1"/>
  <c r="D145" i="7" s="1"/>
  <c r="F145" i="7" s="1"/>
  <c r="D115" i="5"/>
  <c r="G145" i="7" l="1"/>
  <c r="E145" i="7" s="1"/>
  <c r="D146" i="7" s="1"/>
  <c r="F146" i="7" s="1"/>
  <c r="E115" i="5"/>
  <c r="F115" i="5" s="1"/>
  <c r="G115" i="5" s="1"/>
  <c r="G146" i="7" l="1"/>
  <c r="E146" i="7" s="1"/>
  <c r="D147" i="7" s="1"/>
  <c r="F147" i="7" s="1"/>
  <c r="D116" i="5"/>
  <c r="E116" i="5" s="1"/>
  <c r="F116" i="5" s="1"/>
  <c r="G116" i="5" s="1"/>
  <c r="G147" i="7" l="1"/>
  <c r="E147" i="7" s="1"/>
  <c r="D148" i="7" s="1"/>
  <c r="D117" i="5"/>
  <c r="G148" i="7" l="1"/>
  <c r="F148" i="7"/>
  <c r="E117" i="5"/>
  <c r="F117" i="5" s="1"/>
  <c r="G117" i="5" s="1"/>
  <c r="E148" i="7" l="1"/>
  <c r="D149" i="7" s="1"/>
  <c r="D118" i="5"/>
  <c r="G149" i="7" l="1"/>
  <c r="F149" i="7"/>
  <c r="E118" i="5"/>
  <c r="F118" i="5" s="1"/>
  <c r="G118" i="5" s="1"/>
  <c r="E149" i="7" l="1"/>
  <c r="D150" i="7" s="1"/>
  <c r="G150" i="7" s="1"/>
  <c r="D119" i="5"/>
  <c r="F150" i="7" l="1"/>
  <c r="E150" i="7" s="1"/>
  <c r="D151" i="7" s="1"/>
  <c r="E119" i="5"/>
  <c r="F119" i="5" s="1"/>
  <c r="G119" i="5" s="1"/>
  <c r="F151" i="7" l="1"/>
  <c r="G151" i="7"/>
  <c r="D120" i="5"/>
  <c r="E120" i="5" s="1"/>
  <c r="F120" i="5" s="1"/>
  <c r="G120" i="5" s="1"/>
  <c r="E151" i="7" l="1"/>
  <c r="D152" i="7" s="1"/>
  <c r="F152" i="7" s="1"/>
  <c r="D121" i="5"/>
  <c r="G152" i="7" l="1"/>
  <c r="E152" i="7" s="1"/>
  <c r="D153" i="7" s="1"/>
  <c r="G153" i="7" s="1"/>
  <c r="E121" i="5"/>
  <c r="F121" i="5" s="1"/>
  <c r="G121" i="5" s="1"/>
  <c r="F153" i="7" l="1"/>
  <c r="E153" i="7" s="1"/>
  <c r="D154" i="7" s="1"/>
  <c r="D122" i="5"/>
  <c r="G154" i="7" l="1"/>
  <c r="F154" i="7"/>
  <c r="E122" i="5"/>
  <c r="F122" i="5" s="1"/>
  <c r="G122" i="5" s="1"/>
  <c r="E154" i="7" l="1"/>
  <c r="D155" i="7" s="1"/>
  <c r="D123" i="5"/>
  <c r="G155" i="7" l="1"/>
  <c r="F155" i="7"/>
  <c r="E123" i="5"/>
  <c r="F123" i="5" s="1"/>
  <c r="G123" i="5" s="1"/>
  <c r="E155" i="7" l="1"/>
  <c r="D156" i="7" s="1"/>
  <c r="D124" i="5"/>
  <c r="F156" i="7" l="1"/>
  <c r="G156" i="7"/>
  <c r="E124" i="5"/>
  <c r="F124" i="5" s="1"/>
  <c r="G124" i="5" s="1"/>
  <c r="E156" i="7" l="1"/>
  <c r="D157" i="7" s="1"/>
  <c r="D125" i="5"/>
  <c r="G157" i="7" l="1"/>
  <c r="F157" i="7"/>
  <c r="E125" i="5"/>
  <c r="F125" i="5" s="1"/>
  <c r="G125" i="5" s="1"/>
  <c r="E157" i="7" l="1"/>
  <c r="D158" i="7" s="1"/>
  <c r="F158" i="7" s="1"/>
  <c r="D126" i="5"/>
  <c r="E126" i="5" s="1"/>
  <c r="F126" i="5" s="1"/>
  <c r="G126" i="5" s="1"/>
  <c r="G158" i="7" l="1"/>
  <c r="E158" i="7" s="1"/>
  <c r="D159" i="7" s="1"/>
  <c r="F159" i="7" s="1"/>
  <c r="D127" i="5"/>
  <c r="E127" i="5" s="1"/>
  <c r="F127" i="5" s="1"/>
  <c r="G127" i="5" s="1"/>
  <c r="G159" i="7" l="1"/>
  <c r="E159" i="7" s="1"/>
  <c r="D160" i="7" s="1"/>
  <c r="F160" i="7" s="1"/>
  <c r="D128" i="5"/>
  <c r="G160" i="7" l="1"/>
  <c r="E160" i="7" s="1"/>
  <c r="D161" i="7" s="1"/>
  <c r="E128" i="5"/>
  <c r="F128" i="5" s="1"/>
  <c r="G128" i="5" s="1"/>
  <c r="F161" i="7" l="1"/>
  <c r="G161" i="7"/>
  <c r="D129" i="5"/>
  <c r="E161" i="7" l="1"/>
  <c r="D162" i="7" s="1"/>
  <c r="E129" i="5"/>
  <c r="F129" i="5" s="1"/>
  <c r="G129" i="5" s="1"/>
  <c r="F162" i="7" l="1"/>
  <c r="G162" i="7"/>
  <c r="D130" i="5"/>
  <c r="E162" i="7" l="1"/>
  <c r="D163" i="7" s="1"/>
  <c r="F163" i="7" s="1"/>
  <c r="E130" i="5"/>
  <c r="F130" i="5" s="1"/>
  <c r="G130" i="5" s="1"/>
  <c r="G163" i="7" l="1"/>
  <c r="E163" i="7" s="1"/>
  <c r="D164" i="7" s="1"/>
  <c r="G164" i="7" s="1"/>
  <c r="D131" i="5"/>
  <c r="F164" i="7" l="1"/>
  <c r="E164" i="7" s="1"/>
  <c r="D165" i="7" s="1"/>
  <c r="F165" i="7" s="1"/>
  <c r="E131" i="5"/>
  <c r="F131" i="5" s="1"/>
  <c r="G131" i="5" s="1"/>
  <c r="G165" i="7" l="1"/>
  <c r="E165" i="7" s="1"/>
  <c r="D166" i="7" s="1"/>
  <c r="D132" i="5"/>
  <c r="E132" i="5" s="1"/>
  <c r="F132" i="5" s="1"/>
  <c r="G132" i="5" s="1"/>
  <c r="F166" i="7" l="1"/>
  <c r="G166" i="7"/>
  <c r="D133" i="5"/>
  <c r="E166" i="7" l="1"/>
  <c r="D167" i="7" s="1"/>
  <c r="E133" i="5"/>
  <c r="F133" i="5" s="1"/>
  <c r="G133" i="5" s="1"/>
  <c r="F167" i="7" l="1"/>
  <c r="G167" i="7"/>
  <c r="D134" i="5"/>
  <c r="E167" i="7" l="1"/>
  <c r="D168" i="7" s="1"/>
  <c r="F168" i="7" s="1"/>
  <c r="E134" i="5"/>
  <c r="F134" i="5" s="1"/>
  <c r="G134" i="5" s="1"/>
  <c r="G168" i="7" l="1"/>
  <c r="E168" i="7" s="1"/>
  <c r="D169" i="7" s="1"/>
  <c r="D135" i="5"/>
  <c r="F169" i="7" l="1"/>
  <c r="G169" i="7"/>
  <c r="E135" i="5"/>
  <c r="F135" i="5" s="1"/>
  <c r="G135" i="5" s="1"/>
  <c r="E169" i="7" l="1"/>
  <c r="D170" i="7" s="1"/>
  <c r="F170" i="7" s="1"/>
  <c r="D136" i="5"/>
  <c r="G170" i="7" l="1"/>
  <c r="E170" i="7" s="1"/>
  <c r="D171" i="7" s="1"/>
  <c r="G171" i="7" s="1"/>
  <c r="E136" i="5"/>
  <c r="F136" i="5" s="1"/>
  <c r="G136" i="5" s="1"/>
  <c r="F171" i="7" l="1"/>
  <c r="E171" i="7" s="1"/>
  <c r="D172" i="7" s="1"/>
  <c r="F172" i="7" s="1"/>
  <c r="D137" i="5"/>
  <c r="G172" i="7" l="1"/>
  <c r="E172" i="7" s="1"/>
  <c r="D173" i="7" s="1"/>
  <c r="E137" i="5"/>
  <c r="F137" i="5" s="1"/>
  <c r="G137" i="5" s="1"/>
  <c r="G173" i="7" l="1"/>
  <c r="F173" i="7"/>
  <c r="D138" i="5"/>
  <c r="E173" i="7" l="1"/>
  <c r="D174" i="7" s="1"/>
  <c r="E138" i="5"/>
  <c r="F138" i="5" s="1"/>
  <c r="G138" i="5" s="1"/>
  <c r="F174" i="7" l="1"/>
  <c r="G174" i="7"/>
  <c r="D139" i="5"/>
  <c r="E174" i="7" l="1"/>
  <c r="D175" i="7" s="1"/>
  <c r="G175" i="7" s="1"/>
  <c r="E139" i="5"/>
  <c r="F139" i="5" s="1"/>
  <c r="G139" i="5" s="1"/>
  <c r="F175" i="7" l="1"/>
  <c r="E175" i="7" s="1"/>
  <c r="D176" i="7" s="1"/>
  <c r="D140" i="5"/>
  <c r="F176" i="7" l="1"/>
  <c r="G176" i="7"/>
  <c r="E140" i="5"/>
  <c r="F140" i="5" s="1"/>
  <c r="G140" i="5" s="1"/>
  <c r="E176" i="7" l="1"/>
  <c r="D177" i="7" s="1"/>
  <c r="F177" i="7" s="1"/>
  <c r="D141" i="5"/>
  <c r="G177" i="7" l="1"/>
  <c r="E177" i="7" s="1"/>
  <c r="D178" i="7" s="1"/>
  <c r="G178" i="7" s="1"/>
  <c r="E141" i="5"/>
  <c r="F141" i="5" s="1"/>
  <c r="G141" i="5" s="1"/>
  <c r="F178" i="7" l="1"/>
  <c r="E178" i="7" s="1"/>
  <c r="D179" i="7" s="1"/>
  <c r="D142" i="5"/>
  <c r="E142" i="5" s="1"/>
  <c r="F142" i="5" s="1"/>
  <c r="G142" i="5" s="1"/>
  <c r="G179" i="7" l="1"/>
  <c r="F179" i="7"/>
  <c r="D143" i="5"/>
  <c r="E179" i="7" l="1"/>
  <c r="D180" i="7" s="1"/>
  <c r="F180" i="7" s="1"/>
  <c r="E143" i="5"/>
  <c r="F143" i="5" s="1"/>
  <c r="G143" i="5" s="1"/>
  <c r="G180" i="7" l="1"/>
  <c r="E180" i="7" s="1"/>
  <c r="D181" i="7" s="1"/>
  <c r="F181" i="7" s="1"/>
  <c r="D144" i="5"/>
  <c r="G181" i="7" l="1"/>
  <c r="E181" i="7" s="1"/>
  <c r="D182" i="7" s="1"/>
  <c r="G182" i="7" s="1"/>
  <c r="E144" i="5"/>
  <c r="F144" i="5" s="1"/>
  <c r="G144" i="5" s="1"/>
  <c r="F182" i="7" l="1"/>
  <c r="E182" i="7" s="1"/>
  <c r="D183" i="7" s="1"/>
  <c r="D145" i="5"/>
  <c r="F183" i="7" l="1"/>
  <c r="G183" i="7"/>
  <c r="E145" i="5"/>
  <c r="F145" i="5" s="1"/>
  <c r="G145" i="5" s="1"/>
  <c r="E183" i="7" l="1"/>
  <c r="D184" i="7" s="1"/>
  <c r="G184" i="7" s="1"/>
  <c r="D146" i="5"/>
  <c r="E146" i="5" s="1"/>
  <c r="F146" i="5" s="1"/>
  <c r="G146" i="5" s="1"/>
  <c r="F184" i="7" l="1"/>
  <c r="E184" i="7" s="1"/>
  <c r="D185" i="7" s="1"/>
  <c r="G185" i="7" s="1"/>
  <c r="D147" i="5"/>
  <c r="F185" i="7" l="1"/>
  <c r="E185" i="7" s="1"/>
  <c r="D186" i="7" s="1"/>
  <c r="G186" i="7" s="1"/>
  <c r="E147" i="5"/>
  <c r="F147" i="5" s="1"/>
  <c r="G147" i="5" s="1"/>
  <c r="F186" i="7" l="1"/>
  <c r="E186" i="7" s="1"/>
  <c r="D187" i="7" s="1"/>
  <c r="D148" i="5"/>
  <c r="F187" i="7" l="1"/>
  <c r="G187" i="7"/>
  <c r="E148" i="5"/>
  <c r="F148" i="5" s="1"/>
  <c r="G148" i="5" s="1"/>
  <c r="E187" i="7" l="1"/>
  <c r="D188" i="7" s="1"/>
  <c r="F188" i="7" s="1"/>
  <c r="D149" i="5"/>
  <c r="G188" i="7" l="1"/>
  <c r="E188" i="7" s="1"/>
  <c r="D189" i="7" s="1"/>
  <c r="G189" i="7" s="1"/>
  <c r="E149" i="5"/>
  <c r="F149" i="5" s="1"/>
  <c r="G149" i="5" s="1"/>
  <c r="F189" i="7" l="1"/>
  <c r="E189" i="7" s="1"/>
  <c r="D190" i="7" s="1"/>
  <c r="D150" i="5"/>
  <c r="G190" i="7" l="1"/>
  <c r="F190" i="7"/>
  <c r="E150" i="5"/>
  <c r="F150" i="5" s="1"/>
  <c r="G150" i="5" s="1"/>
  <c r="E190" i="7" l="1"/>
  <c r="D191" i="7" s="1"/>
  <c r="F191" i="7" s="1"/>
  <c r="D151" i="5"/>
  <c r="G191" i="7" l="1"/>
  <c r="E191" i="7" s="1"/>
  <c r="D192" i="7" s="1"/>
  <c r="E151" i="5"/>
  <c r="F151" i="5" s="1"/>
  <c r="G151" i="5" s="1"/>
  <c r="G192" i="7" l="1"/>
  <c r="F192" i="7"/>
  <c r="D152" i="5"/>
  <c r="E152" i="5" s="1"/>
  <c r="F152" i="5" s="1"/>
  <c r="G152" i="5" s="1"/>
  <c r="E192" i="7" l="1"/>
  <c r="D193" i="7" s="1"/>
  <c r="D153" i="5"/>
  <c r="F193" i="7" l="1"/>
  <c r="G193" i="7"/>
  <c r="E153" i="5"/>
  <c r="F153" i="5" s="1"/>
  <c r="G153" i="5" s="1"/>
  <c r="E193" i="7" l="1"/>
  <c r="D194" i="7" s="1"/>
  <c r="G194" i="7" s="1"/>
  <c r="D154" i="5"/>
  <c r="F194" i="7" l="1"/>
  <c r="E194" i="7" s="1"/>
  <c r="D195" i="7" s="1"/>
  <c r="G195" i="7" s="1"/>
  <c r="E154" i="5"/>
  <c r="F154" i="5" s="1"/>
  <c r="G154" i="5" s="1"/>
  <c r="F195" i="7" l="1"/>
  <c r="E195" i="7" s="1"/>
  <c r="D196" i="7" s="1"/>
  <c r="G196" i="7" s="1"/>
  <c r="D155" i="5"/>
  <c r="F196" i="7" l="1"/>
  <c r="E196" i="7" s="1"/>
  <c r="D197" i="7" s="1"/>
  <c r="E155" i="5"/>
  <c r="F155" i="5" s="1"/>
  <c r="G155" i="5" s="1"/>
  <c r="F197" i="7" l="1"/>
  <c r="G197" i="7"/>
  <c r="D156" i="5"/>
  <c r="E197" i="7" l="1"/>
  <c r="D198" i="7" s="1"/>
  <c r="F198" i="7" s="1"/>
  <c r="E156" i="5"/>
  <c r="F156" i="5" s="1"/>
  <c r="G156" i="5" s="1"/>
  <c r="G198" i="7" l="1"/>
  <c r="E198" i="7" s="1"/>
  <c r="D199" i="7" s="1"/>
  <c r="F199" i="7" s="1"/>
  <c r="D157" i="5"/>
  <c r="G199" i="7" l="1"/>
  <c r="E199" i="7" s="1"/>
  <c r="D200" i="7" s="1"/>
  <c r="G200" i="7" s="1"/>
  <c r="E157" i="5"/>
  <c r="F157" i="5" s="1"/>
  <c r="G157" i="5" s="1"/>
  <c r="F200" i="7" l="1"/>
  <c r="E200" i="7" s="1"/>
  <c r="D201" i="7" s="1"/>
  <c r="D158" i="5"/>
  <c r="F201" i="7" l="1"/>
  <c r="G201" i="7"/>
  <c r="E158" i="5"/>
  <c r="F158" i="5" s="1"/>
  <c r="G158" i="5" s="1"/>
  <c r="E201" i="7" l="1"/>
  <c r="D202" i="7" s="1"/>
  <c r="F202" i="7" s="1"/>
  <c r="D159" i="5"/>
  <c r="G202" i="7" l="1"/>
  <c r="E202" i="7" s="1"/>
  <c r="D203" i="7" s="1"/>
  <c r="F203" i="7" s="1"/>
  <c r="E159" i="5"/>
  <c r="F159" i="5" s="1"/>
  <c r="G159" i="5" s="1"/>
  <c r="G203" i="7" l="1"/>
  <c r="E203" i="7" s="1"/>
  <c r="D204" i="7" s="1"/>
  <c r="F204" i="7" s="1"/>
  <c r="D160" i="5"/>
  <c r="G204" i="7" l="1"/>
  <c r="E204" i="7" s="1"/>
  <c r="D205" i="7" s="1"/>
  <c r="F205" i="7" s="1"/>
  <c r="E160" i="5"/>
  <c r="F160" i="5" s="1"/>
  <c r="G160" i="5" s="1"/>
  <c r="G205" i="7" l="1"/>
  <c r="E205" i="7" s="1"/>
  <c r="D206" i="7" s="1"/>
  <c r="F206" i="7" s="1"/>
  <c r="D161" i="5"/>
  <c r="G206" i="7" l="1"/>
  <c r="E206" i="7" s="1"/>
  <c r="D207" i="7" s="1"/>
  <c r="G207" i="7" s="1"/>
  <c r="E161" i="5"/>
  <c r="F161" i="5" s="1"/>
  <c r="G161" i="5" s="1"/>
  <c r="F207" i="7" l="1"/>
  <c r="E207" i="7" s="1"/>
  <c r="D208" i="7" s="1"/>
  <c r="D162" i="5"/>
  <c r="F208" i="7" l="1"/>
  <c r="G208" i="7"/>
  <c r="E162" i="5"/>
  <c r="F162" i="5" s="1"/>
  <c r="G162" i="5" s="1"/>
  <c r="E208" i="7" l="1"/>
  <c r="D209" i="7" s="1"/>
  <c r="G209" i="7" s="1"/>
  <c r="D163" i="5"/>
  <c r="F209" i="7" l="1"/>
  <c r="E209" i="7" s="1"/>
  <c r="D210" i="7" s="1"/>
  <c r="F210" i="7" s="1"/>
  <c r="E163" i="5"/>
  <c r="F163" i="5" s="1"/>
  <c r="G163" i="5" s="1"/>
  <c r="G210" i="7" l="1"/>
  <c r="E210" i="7" s="1"/>
  <c r="D211" i="7" s="1"/>
  <c r="G211" i="7" s="1"/>
  <c r="D164" i="5"/>
  <c r="F211" i="7" l="1"/>
  <c r="E211" i="7" s="1"/>
  <c r="D212" i="7" s="1"/>
  <c r="E164" i="5"/>
  <c r="F164" i="5" s="1"/>
  <c r="G164" i="5" s="1"/>
  <c r="F212" i="7" l="1"/>
  <c r="G212" i="7"/>
  <c r="D165" i="5"/>
  <c r="E212" i="7" l="1"/>
  <c r="D213" i="7" s="1"/>
  <c r="G213" i="7" s="1"/>
  <c r="E165" i="5"/>
  <c r="F165" i="5" s="1"/>
  <c r="G165" i="5" s="1"/>
  <c r="F213" i="7" l="1"/>
  <c r="E213" i="7" s="1"/>
  <c r="D214" i="7" s="1"/>
  <c r="D166" i="5"/>
  <c r="F214" i="7" l="1"/>
  <c r="G214" i="7"/>
  <c r="E166" i="5"/>
  <c r="F166" i="5" s="1"/>
  <c r="G166" i="5" s="1"/>
  <c r="E214" i="7" l="1"/>
  <c r="D215" i="7" s="1"/>
  <c r="F215" i="7" s="1"/>
  <c r="D167" i="5"/>
  <c r="G215" i="7" l="1"/>
  <c r="E215" i="7" s="1"/>
  <c r="D216" i="7" s="1"/>
  <c r="F216" i="7" s="1"/>
  <c r="E167" i="5"/>
  <c r="F167" i="5" s="1"/>
  <c r="G167" i="5" s="1"/>
  <c r="G216" i="7" l="1"/>
  <c r="E216" i="7" s="1"/>
  <c r="D217" i="7" s="1"/>
  <c r="F217" i="7" s="1"/>
  <c r="D168" i="5"/>
  <c r="G217" i="7" l="1"/>
  <c r="E217" i="7" s="1"/>
  <c r="D218" i="7" s="1"/>
  <c r="G218" i="7" s="1"/>
  <c r="E168" i="5"/>
  <c r="F168" i="5" s="1"/>
  <c r="G168" i="5" s="1"/>
  <c r="F218" i="7" l="1"/>
  <c r="E218" i="7" s="1"/>
  <c r="D219" i="7" s="1"/>
  <c r="D169" i="5"/>
  <c r="E169" i="5" s="1"/>
  <c r="F169" i="5" s="1"/>
  <c r="G169" i="5" s="1"/>
  <c r="F219" i="7" l="1"/>
  <c r="G219" i="7"/>
  <c r="D170" i="5"/>
  <c r="E219" i="7" l="1"/>
  <c r="D220" i="7" s="1"/>
  <c r="G220" i="7" s="1"/>
  <c r="E170" i="5"/>
  <c r="F170" i="5" s="1"/>
  <c r="G170" i="5" s="1"/>
  <c r="F220" i="7" l="1"/>
  <c r="E220" i="7" s="1"/>
  <c r="D221" i="7" s="1"/>
  <c r="D171" i="5"/>
  <c r="F221" i="7" l="1"/>
  <c r="G221" i="7"/>
  <c r="E171" i="5"/>
  <c r="F171" i="5" s="1"/>
  <c r="G171" i="5" s="1"/>
  <c r="E221" i="7" l="1"/>
  <c r="D222" i="7" s="1"/>
  <c r="F222" i="7" s="1"/>
  <c r="D172" i="5"/>
  <c r="E172" i="5" s="1"/>
  <c r="F172" i="5" s="1"/>
  <c r="G172" i="5" s="1"/>
  <c r="G222" i="7" l="1"/>
  <c r="E222" i="7" s="1"/>
  <c r="D223" i="7" s="1"/>
  <c r="G223" i="7" s="1"/>
  <c r="D173" i="5"/>
  <c r="F223" i="7" l="1"/>
  <c r="E223" i="7" s="1"/>
  <c r="D224" i="7" s="1"/>
  <c r="E173" i="5"/>
  <c r="F173" i="5" s="1"/>
  <c r="G173" i="5" s="1"/>
  <c r="F224" i="7" l="1"/>
  <c r="G224" i="7"/>
  <c r="D174" i="5"/>
  <c r="E224" i="7" l="1"/>
  <c r="D225" i="7" s="1"/>
  <c r="G225" i="7" s="1"/>
  <c r="E174" i="5"/>
  <c r="F174" i="5" s="1"/>
  <c r="G174" i="5" s="1"/>
  <c r="F225" i="7" l="1"/>
  <c r="E225" i="7" s="1"/>
  <c r="D226" i="7" s="1"/>
  <c r="D175" i="5"/>
  <c r="F226" i="7" l="1"/>
  <c r="G226" i="7"/>
  <c r="E175" i="5"/>
  <c r="F175" i="5" s="1"/>
  <c r="G175" i="5" s="1"/>
  <c r="E226" i="7" l="1"/>
  <c r="D227" i="7" s="1"/>
  <c r="D176" i="5"/>
  <c r="G227" i="7" l="1"/>
  <c r="F227" i="7"/>
  <c r="E176" i="5"/>
  <c r="F176" i="5" s="1"/>
  <c r="G176" i="5" s="1"/>
  <c r="E227" i="7" l="1"/>
  <c r="D228" i="7" s="1"/>
  <c r="D177" i="5"/>
  <c r="G228" i="7" l="1"/>
  <c r="F228" i="7"/>
  <c r="E177" i="5"/>
  <c r="F177" i="5" s="1"/>
  <c r="G177" i="5" s="1"/>
  <c r="E228" i="7" l="1"/>
  <c r="D229" i="7" s="1"/>
  <c r="F229" i="7" s="1"/>
  <c r="D178" i="5"/>
  <c r="G229" i="7" l="1"/>
  <c r="E229" i="7" s="1"/>
  <c r="D230" i="7" s="1"/>
  <c r="E178" i="5"/>
  <c r="F178" i="5" s="1"/>
  <c r="G178" i="5" s="1"/>
  <c r="G230" i="7" l="1"/>
  <c r="F230" i="7"/>
  <c r="D179" i="5"/>
  <c r="E230" i="7" l="1"/>
  <c r="D231" i="7" s="1"/>
  <c r="E179" i="5"/>
  <c r="F179" i="5" s="1"/>
  <c r="G179" i="5" s="1"/>
  <c r="F231" i="7" l="1"/>
  <c r="G231" i="7"/>
  <c r="E231" i="7" s="1"/>
  <c r="D232" i="7" s="1"/>
  <c r="D180" i="5"/>
  <c r="F232" i="7" l="1"/>
  <c r="G232" i="7"/>
  <c r="E180" i="5"/>
  <c r="F180" i="5" s="1"/>
  <c r="G180" i="5" s="1"/>
  <c r="E232" i="7" l="1"/>
  <c r="D233" i="7" s="1"/>
  <c r="F233" i="7" s="1"/>
  <c r="D181" i="5"/>
  <c r="G233" i="7" l="1"/>
  <c r="E233" i="7" s="1"/>
  <c r="D234" i="7" s="1"/>
  <c r="E181" i="5"/>
  <c r="F181" i="5" s="1"/>
  <c r="G181" i="5" s="1"/>
  <c r="G234" i="7" l="1"/>
  <c r="F234" i="7"/>
  <c r="D182" i="5"/>
  <c r="E234" i="7" l="1"/>
  <c r="D235" i="7" s="1"/>
  <c r="G235" i="7" s="1"/>
  <c r="E182" i="5"/>
  <c r="F182" i="5" s="1"/>
  <c r="G182" i="5" s="1"/>
  <c r="F235" i="7" l="1"/>
  <c r="E235" i="7" s="1"/>
  <c r="D236" i="7" s="1"/>
  <c r="D183" i="5"/>
  <c r="F236" i="7" l="1"/>
  <c r="G236" i="7"/>
  <c r="E183" i="5"/>
  <c r="F183" i="5" s="1"/>
  <c r="G183" i="5" s="1"/>
  <c r="E236" i="7" l="1"/>
  <c r="D237" i="7" s="1"/>
  <c r="D184" i="5"/>
  <c r="G237" i="7" l="1"/>
  <c r="F237" i="7"/>
  <c r="E184" i="5"/>
  <c r="F184" i="5" s="1"/>
  <c r="G184" i="5" s="1"/>
  <c r="E237" i="7" l="1"/>
  <c r="D238" i="7" s="1"/>
  <c r="D185" i="5"/>
  <c r="F238" i="7" l="1"/>
  <c r="G238" i="7"/>
  <c r="E185" i="5"/>
  <c r="F185" i="5" s="1"/>
  <c r="G185" i="5" s="1"/>
  <c r="E238" i="7" l="1"/>
  <c r="D239" i="7" s="1"/>
  <c r="D186" i="5"/>
  <c r="F239" i="7" l="1"/>
  <c r="G239" i="7"/>
  <c r="E186" i="5"/>
  <c r="F186" i="5" s="1"/>
  <c r="G186" i="5" s="1"/>
  <c r="E239" i="7" l="1"/>
  <c r="D240" i="7" s="1"/>
  <c r="F240" i="7" s="1"/>
  <c r="D187" i="5"/>
  <c r="G240" i="7" l="1"/>
  <c r="E240" i="7" s="1"/>
  <c r="D241" i="7" s="1"/>
  <c r="F241" i="7" s="1"/>
  <c r="E187" i="5"/>
  <c r="F187" i="5" s="1"/>
  <c r="G187" i="5" s="1"/>
  <c r="G241" i="7" l="1"/>
  <c r="E241" i="7" s="1"/>
  <c r="D242" i="7" s="1"/>
  <c r="F242" i="7" s="1"/>
  <c r="D188" i="5"/>
  <c r="G242" i="7" l="1"/>
  <c r="E242" i="7" s="1"/>
  <c r="D243" i="7" s="1"/>
  <c r="F243" i="7" s="1"/>
  <c r="E188" i="5"/>
  <c r="F188" i="5" s="1"/>
  <c r="G188" i="5" s="1"/>
  <c r="G243" i="7" l="1"/>
  <c r="E243" i="7" s="1"/>
  <c r="D244" i="7" s="1"/>
  <c r="G244" i="7" s="1"/>
  <c r="D189" i="5"/>
  <c r="F244" i="7" l="1"/>
  <c r="E244" i="7" s="1"/>
  <c r="D245" i="7" s="1"/>
  <c r="E189" i="5"/>
  <c r="F189" i="5" s="1"/>
  <c r="G189" i="5" s="1"/>
  <c r="F245" i="7" l="1"/>
  <c r="G245" i="7"/>
  <c r="D190" i="5"/>
  <c r="E190" i="5" s="1"/>
  <c r="F190" i="5" s="1"/>
  <c r="G190" i="5" s="1"/>
  <c r="E245" i="7" l="1"/>
  <c r="D246" i="7" s="1"/>
  <c r="F246" i="7" s="1"/>
  <c r="D191" i="5"/>
  <c r="G246" i="7" l="1"/>
  <c r="E246" i="7" s="1"/>
  <c r="D247" i="7" s="1"/>
  <c r="E191" i="5"/>
  <c r="F191" i="5" s="1"/>
  <c r="G191" i="5" s="1"/>
  <c r="G247" i="7" l="1"/>
  <c r="F247" i="7"/>
  <c r="D192" i="5"/>
  <c r="E247" i="7" l="1"/>
  <c r="D248" i="7" s="1"/>
  <c r="E192" i="5"/>
  <c r="F192" i="5" s="1"/>
  <c r="G192" i="5" s="1"/>
  <c r="F248" i="7" l="1"/>
  <c r="G248" i="7"/>
  <c r="D193" i="5"/>
  <c r="E248" i="7" l="1"/>
  <c r="D249" i="7" s="1"/>
  <c r="G249" i="7" s="1"/>
  <c r="E193" i="5"/>
  <c r="F193" i="5" s="1"/>
  <c r="G193" i="5" s="1"/>
  <c r="F249" i="7" l="1"/>
  <c r="E249" i="7" s="1"/>
  <c r="D250" i="7" s="1"/>
  <c r="D194" i="5"/>
  <c r="G250" i="7" l="1"/>
  <c r="F250" i="7"/>
  <c r="E194" i="5"/>
  <c r="F194" i="5" s="1"/>
  <c r="G194" i="5" s="1"/>
  <c r="E250" i="7" l="1"/>
  <c r="D251" i="7" s="1"/>
  <c r="D195" i="5"/>
  <c r="F251" i="7" l="1"/>
  <c r="G251" i="7"/>
  <c r="E195" i="5"/>
  <c r="F195" i="5" s="1"/>
  <c r="G195" i="5" s="1"/>
  <c r="E251" i="7" l="1"/>
  <c r="D252" i="7" s="1"/>
  <c r="G252" i="7" s="1"/>
  <c r="D196" i="5"/>
  <c r="F252" i="7" l="1"/>
  <c r="E252" i="7" s="1"/>
  <c r="D253" i="7" s="1"/>
  <c r="E196" i="5"/>
  <c r="F196" i="5" s="1"/>
  <c r="G196" i="5" s="1"/>
  <c r="F253" i="7" l="1"/>
  <c r="G253" i="7"/>
  <c r="D197" i="5"/>
  <c r="E253" i="7" l="1"/>
  <c r="D254" i="7" s="1"/>
  <c r="F254" i="7" s="1"/>
  <c r="E197" i="5"/>
  <c r="F197" i="5" s="1"/>
  <c r="G197" i="5" s="1"/>
  <c r="G254" i="7" l="1"/>
  <c r="E254" i="7" s="1"/>
  <c r="D255" i="7" s="1"/>
  <c r="F255" i="7" s="1"/>
  <c r="D198" i="5"/>
  <c r="G255" i="7" l="1"/>
  <c r="E255" i="7" s="1"/>
  <c r="D256" i="7" s="1"/>
  <c r="G256" i="7" s="1"/>
  <c r="E198" i="5"/>
  <c r="F198" i="5" s="1"/>
  <c r="G198" i="5" s="1"/>
  <c r="F256" i="7" l="1"/>
  <c r="E256" i="7" s="1"/>
  <c r="D257" i="7" s="1"/>
  <c r="F257" i="7" s="1"/>
  <c r="D199" i="5"/>
  <c r="G257" i="7" l="1"/>
  <c r="E257" i="7" s="1"/>
  <c r="D258" i="7" s="1"/>
  <c r="G258" i="7" s="1"/>
  <c r="E199" i="5"/>
  <c r="F199" i="5" s="1"/>
  <c r="G199" i="5" s="1"/>
  <c r="F258" i="7" l="1"/>
  <c r="E258" i="7" s="1"/>
  <c r="D259" i="7" s="1"/>
  <c r="G259" i="7" s="1"/>
  <c r="D200" i="5"/>
  <c r="F259" i="7" l="1"/>
  <c r="E259" i="7" s="1"/>
  <c r="D260" i="7" s="1"/>
  <c r="E200" i="5"/>
  <c r="F200" i="5" s="1"/>
  <c r="G200" i="5" s="1"/>
  <c r="F260" i="7" l="1"/>
  <c r="G260" i="7"/>
  <c r="D201" i="5"/>
  <c r="E260" i="7" l="1"/>
  <c r="D261" i="7" s="1"/>
  <c r="F261" i="7" s="1"/>
  <c r="E201" i="5"/>
  <c r="F201" i="5" s="1"/>
  <c r="G201" i="5" s="1"/>
  <c r="G261" i="7" l="1"/>
  <c r="E261" i="7" s="1"/>
  <c r="D262" i="7" s="1"/>
  <c r="D202" i="5"/>
  <c r="G262" i="7" l="1"/>
  <c r="F262" i="7"/>
  <c r="E202" i="5"/>
  <c r="F202" i="5" s="1"/>
  <c r="G202" i="5" s="1"/>
  <c r="E262" i="7" l="1"/>
  <c r="D263" i="7" s="1"/>
  <c r="G263" i="7" s="1"/>
  <c r="D203" i="5"/>
  <c r="E203" i="5" s="1"/>
  <c r="F203" i="5" s="1"/>
  <c r="G203" i="5" s="1"/>
  <c r="F263" i="7" l="1"/>
  <c r="E263" i="7" s="1"/>
  <c r="D264" i="7" s="1"/>
  <c r="D204" i="5"/>
  <c r="F264" i="7" l="1"/>
  <c r="G264" i="7"/>
  <c r="E204" i="5"/>
  <c r="F204" i="5" s="1"/>
  <c r="G204" i="5" s="1"/>
  <c r="E264" i="7" l="1"/>
  <c r="D265" i="7" s="1"/>
  <c r="G265" i="7" s="1"/>
  <c r="D205" i="5"/>
  <c r="F265" i="7" l="1"/>
  <c r="E265" i="7" s="1"/>
  <c r="D266" i="7" s="1"/>
  <c r="G266" i="7" s="1"/>
  <c r="E205" i="5"/>
  <c r="F205" i="5" s="1"/>
  <c r="G205" i="5" s="1"/>
  <c r="F266" i="7" l="1"/>
  <c r="E266" i="7" s="1"/>
  <c r="D267" i="7" s="1"/>
  <c r="D206" i="5"/>
  <c r="G267" i="7" l="1"/>
  <c r="F267" i="7"/>
  <c r="E206" i="5"/>
  <c r="F206" i="5" s="1"/>
  <c r="G206" i="5" s="1"/>
  <c r="E267" i="7" l="1"/>
  <c r="D268" i="7" s="1"/>
  <c r="D207" i="5"/>
  <c r="F268" i="7" l="1"/>
  <c r="G268" i="7"/>
  <c r="E207" i="5"/>
  <c r="F207" i="5" s="1"/>
  <c r="G207" i="5" s="1"/>
  <c r="E268" i="7" l="1"/>
  <c r="D269" i="7" s="1"/>
  <c r="F269" i="7" s="1"/>
  <c r="D208" i="5"/>
  <c r="G269" i="7" l="1"/>
  <c r="E269" i="7" s="1"/>
  <c r="D270" i="7" s="1"/>
  <c r="F270" i="7" s="1"/>
  <c r="E208" i="5"/>
  <c r="F208" i="5" s="1"/>
  <c r="G208" i="5" s="1"/>
  <c r="G270" i="7" l="1"/>
  <c r="E270" i="7" s="1"/>
  <c r="D271" i="7" s="1"/>
  <c r="F271" i="7" s="1"/>
  <c r="D209" i="5"/>
  <c r="G271" i="7" l="1"/>
  <c r="E271" i="7" s="1"/>
  <c r="D272" i="7" s="1"/>
  <c r="F272" i="7" s="1"/>
  <c r="E209" i="5"/>
  <c r="F209" i="5" s="1"/>
  <c r="G209" i="5" s="1"/>
  <c r="G272" i="7" l="1"/>
  <c r="E272" i="7" s="1"/>
  <c r="D273" i="7" s="1"/>
  <c r="G273" i="7" s="1"/>
  <c r="D210" i="5"/>
  <c r="F273" i="7" l="1"/>
  <c r="E273" i="7" s="1"/>
  <c r="D274" i="7" s="1"/>
  <c r="E210" i="5"/>
  <c r="F210" i="5" s="1"/>
  <c r="G210" i="5" s="1"/>
  <c r="F274" i="7" l="1"/>
  <c r="G274" i="7"/>
  <c r="D211" i="5"/>
  <c r="E274" i="7" l="1"/>
  <c r="D275" i="7" s="1"/>
  <c r="G275" i="7" s="1"/>
  <c r="E211" i="5"/>
  <c r="F211" i="5" s="1"/>
  <c r="G211" i="5" s="1"/>
  <c r="F275" i="7" l="1"/>
  <c r="E275" i="7" s="1"/>
  <c r="D276" i="7" s="1"/>
  <c r="D212" i="5"/>
  <c r="G276" i="7" l="1"/>
  <c r="F276" i="7"/>
  <c r="E212" i="5"/>
  <c r="F212" i="5" s="1"/>
  <c r="G212" i="5" s="1"/>
  <c r="E276" i="7" l="1"/>
  <c r="D277" i="7" s="1"/>
  <c r="D213" i="5"/>
  <c r="F277" i="7" l="1"/>
  <c r="G277" i="7"/>
  <c r="E213" i="5"/>
  <c r="F213" i="5" s="1"/>
  <c r="G213" i="5" s="1"/>
  <c r="E277" i="7" l="1"/>
  <c r="D278" i="7" s="1"/>
  <c r="F278" i="7" s="1"/>
  <c r="D214" i="5"/>
  <c r="G278" i="7" l="1"/>
  <c r="E278" i="7" s="1"/>
  <c r="D279" i="7" s="1"/>
  <c r="G279" i="7" s="1"/>
  <c r="E214" i="5"/>
  <c r="F214" i="5" s="1"/>
  <c r="G214" i="5" s="1"/>
  <c r="F279" i="7" l="1"/>
  <c r="E279" i="7" s="1"/>
  <c r="D280" i="7" s="1"/>
  <c r="D215" i="5"/>
  <c r="G280" i="7" l="1"/>
  <c r="F280" i="7"/>
  <c r="E215" i="5"/>
  <c r="F215" i="5" s="1"/>
  <c r="G215" i="5" s="1"/>
  <c r="E280" i="7" l="1"/>
  <c r="D281" i="7" s="1"/>
  <c r="D216" i="5"/>
  <c r="G281" i="7" l="1"/>
  <c r="F281" i="7"/>
  <c r="E216" i="5"/>
  <c r="F216" i="5" s="1"/>
  <c r="G216" i="5" s="1"/>
  <c r="E281" i="7" l="1"/>
  <c r="D282" i="7" s="1"/>
  <c r="D217" i="5"/>
  <c r="F282" i="7" l="1"/>
  <c r="G282" i="7"/>
  <c r="E217" i="5"/>
  <c r="F217" i="5" s="1"/>
  <c r="G217" i="5" s="1"/>
  <c r="E282" i="7" l="1"/>
  <c r="D283" i="7" s="1"/>
  <c r="F283" i="7" s="1"/>
  <c r="D218" i="5"/>
  <c r="G283" i="7" l="1"/>
  <c r="E283" i="7" s="1"/>
  <c r="D284" i="7" s="1"/>
  <c r="F284" i="7" s="1"/>
  <c r="E218" i="5"/>
  <c r="F218" i="5" s="1"/>
  <c r="G218" i="5" s="1"/>
  <c r="G284" i="7" l="1"/>
  <c r="E284" i="7" s="1"/>
  <c r="D285" i="7" s="1"/>
  <c r="D219" i="5"/>
  <c r="F285" i="7" l="1"/>
  <c r="G285" i="7"/>
  <c r="E219" i="5"/>
  <c r="F219" i="5" s="1"/>
  <c r="G219" i="5" s="1"/>
  <c r="E285" i="7" l="1"/>
  <c r="D286" i="7" s="1"/>
  <c r="F286" i="7" s="1"/>
  <c r="D220" i="5"/>
  <c r="G286" i="7" l="1"/>
  <c r="E286" i="7" s="1"/>
  <c r="D287" i="7" s="1"/>
  <c r="F287" i="7" s="1"/>
  <c r="E220" i="5"/>
  <c r="F220" i="5" s="1"/>
  <c r="G220" i="5" s="1"/>
  <c r="G287" i="7" l="1"/>
  <c r="E287" i="7" s="1"/>
  <c r="D288" i="7" s="1"/>
  <c r="F288" i="7" s="1"/>
  <c r="D221" i="5"/>
  <c r="E221" i="5" s="1"/>
  <c r="F221" i="5" s="1"/>
  <c r="G221" i="5" s="1"/>
  <c r="G288" i="7" l="1"/>
  <c r="E288" i="7" s="1"/>
  <c r="D289" i="7" s="1"/>
  <c r="G289" i="7" s="1"/>
  <c r="D222" i="5"/>
  <c r="F289" i="7" l="1"/>
  <c r="E289" i="7" s="1"/>
  <c r="D290" i="7" s="1"/>
  <c r="G290" i="7" s="1"/>
  <c r="E222" i="5"/>
  <c r="F222" i="5" s="1"/>
  <c r="G222" i="5" s="1"/>
  <c r="F290" i="7" l="1"/>
  <c r="E290" i="7" s="1"/>
  <c r="D291" i="7" s="1"/>
  <c r="D223" i="5"/>
  <c r="E223" i="5" s="1"/>
  <c r="F223" i="5" s="1"/>
  <c r="G223" i="5" s="1"/>
  <c r="F291" i="7" l="1"/>
  <c r="G291" i="7"/>
  <c r="D224" i="5"/>
  <c r="E291" i="7" l="1"/>
  <c r="D292" i="7" s="1"/>
  <c r="F292" i="7" s="1"/>
  <c r="E224" i="5"/>
  <c r="F224" i="5" s="1"/>
  <c r="G224" i="5" s="1"/>
  <c r="G292" i="7" l="1"/>
  <c r="E292" i="7" s="1"/>
  <c r="D293" i="7" s="1"/>
  <c r="F293" i="7" s="1"/>
  <c r="D225" i="5"/>
  <c r="G293" i="7" l="1"/>
  <c r="E293" i="7" s="1"/>
  <c r="D294" i="7" s="1"/>
  <c r="F294" i="7" s="1"/>
  <c r="E225" i="5"/>
  <c r="F225" i="5" s="1"/>
  <c r="G225" i="5" s="1"/>
  <c r="G294" i="7" l="1"/>
  <c r="E294" i="7" s="1"/>
  <c r="D295" i="7" s="1"/>
  <c r="G295" i="7" s="1"/>
  <c r="D226" i="5"/>
  <c r="F295" i="7" l="1"/>
  <c r="E295" i="7" s="1"/>
  <c r="D296" i="7" s="1"/>
  <c r="E226" i="5"/>
  <c r="F226" i="5" s="1"/>
  <c r="G226" i="5" s="1"/>
  <c r="F296" i="7" l="1"/>
  <c r="G296" i="7"/>
  <c r="D227" i="5"/>
  <c r="E227" i="5" s="1"/>
  <c r="F227" i="5" s="1"/>
  <c r="G227" i="5" s="1"/>
  <c r="E296" i="7" l="1"/>
  <c r="D297" i="7" s="1"/>
  <c r="G297" i="7" s="1"/>
  <c r="D228" i="5"/>
  <c r="F297" i="7" l="1"/>
  <c r="E297" i="7" s="1"/>
  <c r="D298" i="7" s="1"/>
  <c r="F298" i="7" s="1"/>
  <c r="E228" i="5"/>
  <c r="F228" i="5" s="1"/>
  <c r="G228" i="5" s="1"/>
  <c r="G298" i="7" l="1"/>
  <c r="E298" i="7" s="1"/>
  <c r="D299" i="7" s="1"/>
  <c r="F299" i="7" s="1"/>
  <c r="D229" i="5"/>
  <c r="G299" i="7" l="1"/>
  <c r="E299" i="7" s="1"/>
  <c r="D300" i="7" s="1"/>
  <c r="G300" i="7" s="1"/>
  <c r="E229" i="5"/>
  <c r="F229" i="5" s="1"/>
  <c r="G229" i="5" s="1"/>
  <c r="F300" i="7" l="1"/>
  <c r="E300" i="7" s="1"/>
  <c r="D301" i="7" s="1"/>
  <c r="D230" i="5"/>
  <c r="G301" i="7" l="1"/>
  <c r="F301" i="7"/>
  <c r="E230" i="5"/>
  <c r="F230" i="5" s="1"/>
  <c r="G230" i="5" s="1"/>
  <c r="E301" i="7" l="1"/>
  <c r="D302" i="7" s="1"/>
  <c r="D231" i="5"/>
  <c r="F302" i="7" l="1"/>
  <c r="G302" i="7"/>
  <c r="E231" i="5"/>
  <c r="F231" i="5" s="1"/>
  <c r="G231" i="5" s="1"/>
  <c r="E302" i="7" l="1"/>
  <c r="D303" i="7" s="1"/>
  <c r="F303" i="7" s="1"/>
  <c r="D232" i="5"/>
  <c r="G303" i="7" l="1"/>
  <c r="E303" i="7" s="1"/>
  <c r="D304" i="7" s="1"/>
  <c r="F304" i="7" s="1"/>
  <c r="E232" i="5"/>
  <c r="F232" i="5" s="1"/>
  <c r="G232" i="5" s="1"/>
  <c r="G304" i="7" l="1"/>
  <c r="E304" i="7" s="1"/>
  <c r="D305" i="7" s="1"/>
  <c r="G305" i="7" s="1"/>
  <c r="D233" i="5"/>
  <c r="F305" i="7" l="1"/>
  <c r="E305" i="7" s="1"/>
  <c r="D306" i="7" s="1"/>
  <c r="E233" i="5"/>
  <c r="F233" i="5" s="1"/>
  <c r="G233" i="5" s="1"/>
  <c r="F306" i="7" l="1"/>
  <c r="G306" i="7"/>
  <c r="D234" i="5"/>
  <c r="E306" i="7" l="1"/>
  <c r="D307" i="7" s="1"/>
  <c r="G307" i="7" s="1"/>
  <c r="E234" i="5"/>
  <c r="F234" i="5" s="1"/>
  <c r="G234" i="5" s="1"/>
  <c r="F307" i="7" l="1"/>
  <c r="E307" i="7" s="1"/>
  <c r="D308" i="7" s="1"/>
  <c r="D235" i="5"/>
  <c r="G308" i="7" l="1"/>
  <c r="F308" i="7"/>
  <c r="E235" i="5"/>
  <c r="F235" i="5" s="1"/>
  <c r="G235" i="5" s="1"/>
  <c r="E308" i="7" l="1"/>
  <c r="D309" i="7" s="1"/>
  <c r="D236" i="5"/>
  <c r="E236" i="5" s="1"/>
  <c r="F236" i="5" s="1"/>
  <c r="G236" i="5" s="1"/>
  <c r="G309" i="7" l="1"/>
  <c r="F309" i="7"/>
  <c r="D237" i="5"/>
  <c r="E309" i="7" l="1"/>
  <c r="D310" i="7" s="1"/>
  <c r="E237" i="5"/>
  <c r="F237" i="5" s="1"/>
  <c r="G237" i="5" s="1"/>
  <c r="F310" i="7" l="1"/>
  <c r="G310" i="7"/>
  <c r="D238" i="5"/>
  <c r="E310" i="7" l="1"/>
  <c r="D311" i="7" s="1"/>
  <c r="G311" i="7" s="1"/>
  <c r="E238" i="5"/>
  <c r="F238" i="5" s="1"/>
  <c r="G238" i="5" s="1"/>
  <c r="F311" i="7" l="1"/>
  <c r="E311" i="7" s="1"/>
  <c r="D312" i="7" s="1"/>
  <c r="D239" i="5"/>
  <c r="F312" i="7" l="1"/>
  <c r="G312" i="7"/>
  <c r="E239" i="5"/>
  <c r="F239" i="5" s="1"/>
  <c r="G239" i="5" s="1"/>
  <c r="E312" i="7" l="1"/>
  <c r="D313" i="7" s="1"/>
  <c r="F313" i="7" s="1"/>
  <c r="D240" i="5"/>
  <c r="G313" i="7" l="1"/>
  <c r="E313" i="7" s="1"/>
  <c r="D314" i="7" s="1"/>
  <c r="E240" i="5"/>
  <c r="F240" i="5" s="1"/>
  <c r="G240" i="5" s="1"/>
  <c r="F314" i="7" l="1"/>
  <c r="G314" i="7"/>
  <c r="D241" i="5"/>
  <c r="E314" i="7" l="1"/>
  <c r="D315" i="7" s="1"/>
  <c r="F315" i="7" s="1"/>
  <c r="E241" i="5"/>
  <c r="F241" i="5" s="1"/>
  <c r="G241" i="5" s="1"/>
  <c r="G315" i="7" l="1"/>
  <c r="E315" i="7" s="1"/>
  <c r="D316" i="7" s="1"/>
  <c r="F316" i="7" s="1"/>
  <c r="D242" i="5"/>
  <c r="G316" i="7" l="1"/>
  <c r="E316" i="7" s="1"/>
  <c r="D317" i="7" s="1"/>
  <c r="G317" i="7" s="1"/>
  <c r="E242" i="5"/>
  <c r="F242" i="5" s="1"/>
  <c r="G242" i="5" s="1"/>
  <c r="F317" i="7" l="1"/>
  <c r="E317" i="7" s="1"/>
  <c r="D318" i="7" s="1"/>
  <c r="D243" i="5"/>
  <c r="F318" i="7" l="1"/>
  <c r="G318" i="7"/>
  <c r="E243" i="5"/>
  <c r="F243" i="5" s="1"/>
  <c r="G243" i="5" s="1"/>
  <c r="E318" i="7" l="1"/>
  <c r="D319" i="7" s="1"/>
  <c r="F319" i="7" s="1"/>
  <c r="D244" i="5"/>
  <c r="E244" i="5" s="1"/>
  <c r="F244" i="5" s="1"/>
  <c r="G244" i="5" s="1"/>
  <c r="G319" i="7" l="1"/>
  <c r="E319" i="7" s="1"/>
  <c r="D320" i="7" s="1"/>
  <c r="F320" i="7" s="1"/>
  <c r="D245" i="5"/>
  <c r="G320" i="7" l="1"/>
  <c r="E320" i="7" s="1"/>
  <c r="D321" i="7" s="1"/>
  <c r="G321" i="7" s="1"/>
  <c r="E245" i="5"/>
  <c r="F245" i="5" s="1"/>
  <c r="G245" i="5" s="1"/>
  <c r="F321" i="7" l="1"/>
  <c r="E321" i="7" s="1"/>
  <c r="D322" i="7" s="1"/>
  <c r="D246" i="5"/>
  <c r="F322" i="7" l="1"/>
  <c r="G322" i="7"/>
  <c r="E246" i="5"/>
  <c r="F246" i="5" s="1"/>
  <c r="G246" i="5" s="1"/>
  <c r="E322" i="7" l="1"/>
  <c r="D323" i="7" s="1"/>
  <c r="G323" i="7" s="1"/>
  <c r="D247" i="5"/>
  <c r="E247" i="5" s="1"/>
  <c r="F247" i="5" s="1"/>
  <c r="G247" i="5" s="1"/>
  <c r="F323" i="7" l="1"/>
  <c r="E323" i="7" s="1"/>
  <c r="D324" i="7" s="1"/>
  <c r="D248" i="5"/>
  <c r="F324" i="7" l="1"/>
  <c r="G324" i="7"/>
  <c r="E248" i="5"/>
  <c r="F248" i="5" s="1"/>
  <c r="G248" i="5" s="1"/>
  <c r="E324" i="7" l="1"/>
  <c r="D325" i="7" s="1"/>
  <c r="F325" i="7" s="1"/>
  <c r="D249" i="5"/>
  <c r="G325" i="7" l="1"/>
  <c r="E325" i="7" s="1"/>
  <c r="D326" i="7" s="1"/>
  <c r="F326" i="7" s="1"/>
  <c r="E249" i="5"/>
  <c r="F249" i="5" s="1"/>
  <c r="G249" i="5" s="1"/>
  <c r="G326" i="7" l="1"/>
  <c r="E326" i="7" s="1"/>
  <c r="D327" i="7" s="1"/>
  <c r="F327" i="7" s="1"/>
  <c r="D250" i="5"/>
  <c r="G327" i="7" l="1"/>
  <c r="E327" i="7" s="1"/>
  <c r="D328" i="7" s="1"/>
  <c r="F328" i="7" s="1"/>
  <c r="E250" i="5"/>
  <c r="F250" i="5" s="1"/>
  <c r="G250" i="5" s="1"/>
  <c r="G328" i="7" l="1"/>
  <c r="E328" i="7" s="1"/>
  <c r="D329" i="7" s="1"/>
  <c r="G329" i="7" s="1"/>
  <c r="D251" i="5"/>
  <c r="E251" i="5" s="1"/>
  <c r="F251" i="5" s="1"/>
  <c r="G251" i="5" s="1"/>
  <c r="F329" i="7" l="1"/>
  <c r="E329" i="7" s="1"/>
  <c r="D330" i="7" s="1"/>
  <c r="D252" i="5"/>
  <c r="G330" i="7" l="1"/>
  <c r="F330" i="7"/>
  <c r="E252" i="5"/>
  <c r="F252" i="5" s="1"/>
  <c r="G252" i="5" s="1"/>
  <c r="E330" i="7" l="1"/>
  <c r="D331" i="7" s="1"/>
  <c r="D253" i="5"/>
  <c r="F331" i="7" l="1"/>
  <c r="G331" i="7"/>
  <c r="E253" i="5"/>
  <c r="F253" i="5" s="1"/>
  <c r="G253" i="5" s="1"/>
  <c r="E331" i="7" l="1"/>
  <c r="D332" i="7" s="1"/>
  <c r="F332" i="7" s="1"/>
  <c r="D254" i="5"/>
  <c r="E254" i="5" s="1"/>
  <c r="F254" i="5" s="1"/>
  <c r="G254" i="5" s="1"/>
  <c r="G332" i="7" l="1"/>
  <c r="E332" i="7" s="1"/>
  <c r="D333" i="7" s="1"/>
  <c r="F333" i="7" s="1"/>
  <c r="D255" i="5"/>
  <c r="G333" i="7" l="1"/>
  <c r="E333" i="7" s="1"/>
  <c r="D334" i="7" s="1"/>
  <c r="G334" i="7" s="1"/>
  <c r="E255" i="5"/>
  <c r="F255" i="5" s="1"/>
  <c r="G255" i="5" s="1"/>
  <c r="F334" i="7" l="1"/>
  <c r="E334" i="7" s="1"/>
  <c r="D335" i="7" s="1"/>
  <c r="D256" i="5"/>
  <c r="E256" i="5" s="1"/>
  <c r="F256" i="5" s="1"/>
  <c r="G256" i="5" s="1"/>
  <c r="F335" i="7" l="1"/>
  <c r="G335" i="7"/>
  <c r="D257" i="5"/>
  <c r="E335" i="7" l="1"/>
  <c r="D336" i="7" s="1"/>
  <c r="G336" i="7" s="1"/>
  <c r="E257" i="5"/>
  <c r="F257" i="5" s="1"/>
  <c r="G257" i="5" s="1"/>
  <c r="F336" i="7" l="1"/>
  <c r="E336" i="7" s="1"/>
  <c r="D337" i="7" s="1"/>
  <c r="D258" i="5"/>
  <c r="F337" i="7" l="1"/>
  <c r="G337" i="7"/>
  <c r="E258" i="5"/>
  <c r="F258" i="5" s="1"/>
  <c r="G258" i="5" s="1"/>
  <c r="E337" i="7" l="1"/>
  <c r="D338" i="7" s="1"/>
  <c r="G338" i="7" s="1"/>
  <c r="D259" i="5"/>
  <c r="E259" i="5" s="1"/>
  <c r="F259" i="5" s="1"/>
  <c r="G259" i="5" s="1"/>
  <c r="F338" i="7" l="1"/>
  <c r="E338" i="7" s="1"/>
  <c r="D339" i="7" s="1"/>
  <c r="G339" i="7" s="1"/>
  <c r="D260" i="5"/>
  <c r="F339" i="7" l="1"/>
  <c r="E339" i="7" s="1"/>
  <c r="D340" i="7" s="1"/>
  <c r="E260" i="5"/>
  <c r="F260" i="5" s="1"/>
  <c r="G260" i="5" s="1"/>
  <c r="G340" i="7" l="1"/>
  <c r="F340" i="7"/>
  <c r="D261" i="5"/>
  <c r="E340" i="7" l="1"/>
  <c r="D341" i="7" s="1"/>
  <c r="F341" i="7" s="1"/>
  <c r="E261" i="5"/>
  <c r="F261" i="5" s="1"/>
  <c r="G261" i="5" s="1"/>
  <c r="G341" i="7" l="1"/>
  <c r="E341" i="7" s="1"/>
  <c r="D342" i="7" s="1"/>
  <c r="G342" i="7" s="1"/>
  <c r="D262" i="5"/>
  <c r="E262" i="5" s="1"/>
  <c r="F262" i="5" s="1"/>
  <c r="G262" i="5" s="1"/>
  <c r="F342" i="7" l="1"/>
  <c r="E342" i="7" s="1"/>
  <c r="D343" i="7" s="1"/>
  <c r="F343" i="7" s="1"/>
  <c r="D263" i="5"/>
  <c r="G343" i="7" l="1"/>
  <c r="E343" i="7" s="1"/>
  <c r="D344" i="7" s="1"/>
  <c r="F344" i="7" s="1"/>
  <c r="E263" i="5"/>
  <c r="F263" i="5" s="1"/>
  <c r="G263" i="5" s="1"/>
  <c r="G344" i="7" l="1"/>
  <c r="E344" i="7" s="1"/>
  <c r="D345" i="7" s="1"/>
  <c r="F345" i="7" s="1"/>
  <c r="D264" i="5"/>
  <c r="G345" i="7" l="1"/>
  <c r="E345" i="7" s="1"/>
  <c r="D346" i="7" s="1"/>
  <c r="F346" i="7" s="1"/>
  <c r="E264" i="5"/>
  <c r="F264" i="5" s="1"/>
  <c r="G264" i="5" s="1"/>
  <c r="G346" i="7" l="1"/>
  <c r="E346" i="7" s="1"/>
  <c r="D347" i="7" s="1"/>
  <c r="F347" i="7" s="1"/>
  <c r="D265" i="5"/>
  <c r="G347" i="7" l="1"/>
  <c r="E347" i="7" s="1"/>
  <c r="D348" i="7" s="1"/>
  <c r="F348" i="7" s="1"/>
  <c r="E265" i="5"/>
  <c r="F265" i="5" s="1"/>
  <c r="G265" i="5" s="1"/>
  <c r="G348" i="7" l="1"/>
  <c r="E348" i="7" s="1"/>
  <c r="D349" i="7" s="1"/>
  <c r="G349" i="7" s="1"/>
  <c r="D266" i="5"/>
  <c r="F349" i="7" l="1"/>
  <c r="E349" i="7" s="1"/>
  <c r="D350" i="7" s="1"/>
  <c r="E266" i="5"/>
  <c r="F266" i="5" s="1"/>
  <c r="G266" i="5" s="1"/>
  <c r="F350" i="7" l="1"/>
  <c r="G350" i="7"/>
  <c r="D267" i="5"/>
  <c r="E267" i="5" s="1"/>
  <c r="F267" i="5" s="1"/>
  <c r="G267" i="5" s="1"/>
  <c r="E350" i="7" l="1"/>
  <c r="D351" i="7" s="1"/>
  <c r="G351" i="7" s="1"/>
  <c r="D268" i="5"/>
  <c r="F351" i="7" l="1"/>
  <c r="E351" i="7" s="1"/>
  <c r="D352" i="7" s="1"/>
  <c r="G352" i="7" s="1"/>
  <c r="E268" i="5"/>
  <c r="F268" i="5" s="1"/>
  <c r="G268" i="5" s="1"/>
  <c r="F352" i="7" l="1"/>
  <c r="E352" i="7" s="1"/>
  <c r="D353" i="7" s="1"/>
  <c r="D269" i="5"/>
  <c r="F353" i="7" l="1"/>
  <c r="G353" i="7"/>
  <c r="E269" i="5"/>
  <c r="F269" i="5" s="1"/>
  <c r="G269" i="5" s="1"/>
  <c r="E353" i="7" l="1"/>
  <c r="D354" i="7" s="1"/>
  <c r="G354" i="7" s="1"/>
  <c r="D270" i="5"/>
  <c r="F354" i="7" l="1"/>
  <c r="E354" i="7" s="1"/>
  <c r="D355" i="7" s="1"/>
  <c r="E270" i="5"/>
  <c r="F270" i="5" s="1"/>
  <c r="G270" i="5" s="1"/>
  <c r="F355" i="7" l="1"/>
  <c r="G355" i="7"/>
  <c r="D271" i="5"/>
  <c r="E355" i="7" l="1"/>
  <c r="D356" i="7" s="1"/>
  <c r="F356" i="7" s="1"/>
  <c r="E271" i="5"/>
  <c r="F271" i="5" s="1"/>
  <c r="G271" i="5" s="1"/>
  <c r="G356" i="7" l="1"/>
  <c r="E356" i="7" s="1"/>
  <c r="D357" i="7" s="1"/>
  <c r="G357" i="7" s="1"/>
  <c r="D272" i="5"/>
  <c r="F357" i="7" l="1"/>
  <c r="E357" i="7" s="1"/>
  <c r="D358" i="7" s="1"/>
  <c r="E272" i="5"/>
  <c r="F272" i="5" s="1"/>
  <c r="G272" i="5" s="1"/>
  <c r="F358" i="7" l="1"/>
  <c r="G358" i="7"/>
  <c r="D273" i="5"/>
  <c r="E358" i="7" l="1"/>
  <c r="D359" i="7" s="1"/>
  <c r="E273" i="5"/>
  <c r="F273" i="5" s="1"/>
  <c r="G273" i="5" s="1"/>
  <c r="F359" i="7" l="1"/>
  <c r="G359" i="7"/>
  <c r="D274" i="5"/>
  <c r="E359" i="7" l="1"/>
  <c r="D360" i="7" s="1"/>
  <c r="G360" i="7" s="1"/>
  <c r="E274" i="5"/>
  <c r="F274" i="5" s="1"/>
  <c r="G274" i="5" s="1"/>
  <c r="F360" i="7" l="1"/>
  <c r="E360" i="7" s="1"/>
  <c r="D361" i="7" s="1"/>
  <c r="G361" i="7" s="1"/>
  <c r="D275" i="5"/>
  <c r="F361" i="7" l="1"/>
  <c r="E361" i="7" s="1"/>
  <c r="D362" i="7" s="1"/>
  <c r="E275" i="5"/>
  <c r="F275" i="5" s="1"/>
  <c r="G275" i="5" s="1"/>
  <c r="F362" i="7" l="1"/>
  <c r="G362" i="7"/>
  <c r="D276" i="5"/>
  <c r="E362" i="7" l="1"/>
  <c r="D363" i="7" s="1"/>
  <c r="G363" i="7" s="1"/>
  <c r="E276" i="5"/>
  <c r="F276" i="5" s="1"/>
  <c r="G276" i="5" s="1"/>
  <c r="F363" i="7" l="1"/>
  <c r="E363" i="7" s="1"/>
  <c r="D364" i="7" s="1"/>
  <c r="G364" i="7" s="1"/>
  <c r="D277" i="5"/>
  <c r="E277" i="5" s="1"/>
  <c r="F277" i="5" s="1"/>
  <c r="G277" i="5" s="1"/>
  <c r="F364" i="7" l="1"/>
  <c r="E364" i="7" s="1"/>
  <c r="D365" i="7" s="1"/>
  <c r="G365" i="7" s="1"/>
  <c r="D278" i="5"/>
  <c r="F365" i="7" l="1"/>
  <c r="E365" i="7" s="1"/>
  <c r="D366" i="7" s="1"/>
  <c r="E278" i="5"/>
  <c r="F278" i="5" s="1"/>
  <c r="G278" i="5" s="1"/>
  <c r="G366" i="7" l="1"/>
  <c r="F366" i="7"/>
  <c r="D279" i="5"/>
  <c r="E279" i="5" s="1"/>
  <c r="F279" i="5" s="1"/>
  <c r="G279" i="5" s="1"/>
  <c r="E366" i="7" l="1"/>
  <c r="D367" i="7" s="1"/>
  <c r="D280" i="5"/>
  <c r="F367" i="7" l="1"/>
  <c r="G367" i="7"/>
  <c r="E280" i="5"/>
  <c r="F280" i="5" s="1"/>
  <c r="G280" i="5" s="1"/>
  <c r="E367" i="7" l="1"/>
  <c r="D368" i="7" s="1"/>
  <c r="F368" i="7" s="1"/>
  <c r="D281" i="5"/>
  <c r="G368" i="7" l="1"/>
  <c r="E368" i="7" s="1"/>
  <c r="D369" i="7" s="1"/>
  <c r="F369" i="7" s="1"/>
  <c r="E281" i="5"/>
  <c r="F281" i="5" s="1"/>
  <c r="G281" i="5" s="1"/>
  <c r="G369" i="7" l="1"/>
  <c r="E369" i="7" s="1"/>
  <c r="D370" i="7" s="1"/>
  <c r="F370" i="7" s="1"/>
  <c r="D282" i="5"/>
  <c r="E282" i="5" s="1"/>
  <c r="F282" i="5" s="1"/>
  <c r="G282" i="5" s="1"/>
  <c r="G370" i="7" l="1"/>
  <c r="E370" i="7" s="1"/>
  <c r="D371" i="7" s="1"/>
  <c r="G371" i="7" s="1"/>
  <c r="D283" i="5"/>
  <c r="F371" i="7" l="1"/>
  <c r="E371" i="7" s="1"/>
  <c r="D372" i="7" s="1"/>
  <c r="E283" i="5"/>
  <c r="F283" i="5" s="1"/>
  <c r="G283" i="5" s="1"/>
  <c r="G372" i="7" l="1"/>
  <c r="F372" i="7"/>
  <c r="D284" i="5"/>
  <c r="E372" i="7" l="1"/>
  <c r="D373" i="7" s="1"/>
  <c r="E284" i="5"/>
  <c r="F284" i="5" s="1"/>
  <c r="G284" i="5" s="1"/>
  <c r="F373" i="7" l="1"/>
  <c r="G373" i="7"/>
  <c r="D285" i="5"/>
  <c r="E373" i="7" l="1"/>
  <c r="D374" i="7" s="1"/>
  <c r="F374" i="7" s="1"/>
  <c r="E285" i="5"/>
  <c r="F285" i="5" s="1"/>
  <c r="G285" i="5" s="1"/>
  <c r="G374" i="7" l="1"/>
  <c r="E374" i="7" s="1"/>
  <c r="D375" i="7" s="1"/>
  <c r="G375" i="7" s="1"/>
  <c r="D286" i="5"/>
  <c r="F375" i="7" l="1"/>
  <c r="E375" i="7" s="1"/>
  <c r="D376" i="7" s="1"/>
  <c r="E286" i="5"/>
  <c r="F286" i="5" s="1"/>
  <c r="G286" i="5" s="1"/>
  <c r="G376" i="7" l="1"/>
  <c r="F376" i="7"/>
  <c r="D287" i="5"/>
  <c r="E376" i="7" l="1"/>
  <c r="D377" i="7" s="1"/>
  <c r="G377" i="7" s="1"/>
  <c r="E287" i="5"/>
  <c r="F287" i="5" s="1"/>
  <c r="G287" i="5" s="1"/>
  <c r="F377" i="7" l="1"/>
  <c r="E377" i="7" s="1"/>
  <c r="D378" i="7" s="1"/>
  <c r="D288" i="5"/>
  <c r="F378" i="7" l="1"/>
  <c r="G378" i="7"/>
  <c r="E288" i="5"/>
  <c r="F288" i="5" s="1"/>
  <c r="G288" i="5" s="1"/>
  <c r="E378" i="7" l="1"/>
  <c r="D379" i="7" s="1"/>
  <c r="G379" i="7" s="1"/>
  <c r="D289" i="5"/>
  <c r="F379" i="7" l="1"/>
  <c r="E379" i="7" s="1"/>
  <c r="D380" i="7" s="1"/>
  <c r="F380" i="7" s="1"/>
  <c r="E289" i="5"/>
  <c r="F289" i="5" s="1"/>
  <c r="G289" i="5" s="1"/>
  <c r="G380" i="7" l="1"/>
  <c r="E380" i="7" s="1"/>
  <c r="D381" i="7" s="1"/>
  <c r="F381" i="7" s="1"/>
  <c r="D290" i="5"/>
  <c r="E290" i="5" s="1"/>
  <c r="F290" i="5" s="1"/>
  <c r="G290" i="5" s="1"/>
  <c r="G381" i="7" l="1"/>
  <c r="E381" i="7" s="1"/>
  <c r="D382" i="7" s="1"/>
  <c r="F382" i="7" s="1"/>
  <c r="D291" i="5"/>
  <c r="G382" i="7" l="1"/>
  <c r="E382" i="7" s="1"/>
  <c r="D383" i="7" s="1"/>
  <c r="F383" i="7" s="1"/>
  <c r="E291" i="5"/>
  <c r="F291" i="5" s="1"/>
  <c r="G291" i="5" s="1"/>
  <c r="G383" i="7" l="1"/>
  <c r="E383" i="7" s="1"/>
  <c r="D384" i="7" s="1"/>
  <c r="G384" i="7" s="1"/>
  <c r="D292" i="5"/>
  <c r="F384" i="7" l="1"/>
  <c r="E384" i="7" s="1"/>
  <c r="D385" i="7" s="1"/>
  <c r="E292" i="5"/>
  <c r="F292" i="5" s="1"/>
  <c r="G292" i="5" s="1"/>
  <c r="F385" i="7" l="1"/>
  <c r="G385" i="7"/>
  <c r="D293" i="5"/>
  <c r="E385" i="7" l="1"/>
  <c r="D386" i="7" s="1"/>
  <c r="G386" i="7" s="1"/>
  <c r="E293" i="5"/>
  <c r="F293" i="5" s="1"/>
  <c r="G293" i="5" s="1"/>
  <c r="F386" i="7" l="1"/>
  <c r="E386" i="7" s="1"/>
  <c r="D387" i="7" s="1"/>
  <c r="D294" i="5"/>
  <c r="F387" i="7" l="1"/>
  <c r="G387" i="7"/>
  <c r="E294" i="5"/>
  <c r="F294" i="5" s="1"/>
  <c r="G294" i="5" s="1"/>
  <c r="E387" i="7" l="1"/>
  <c r="D388" i="7" s="1"/>
  <c r="F388" i="7" s="1"/>
  <c r="D295" i="5"/>
  <c r="G388" i="7" l="1"/>
  <c r="E388" i="7" s="1"/>
  <c r="D389" i="7" s="1"/>
  <c r="F389" i="7" s="1"/>
  <c r="E295" i="5"/>
  <c r="F295" i="5" s="1"/>
  <c r="G295" i="5" s="1"/>
  <c r="G389" i="7" l="1"/>
  <c r="E389" i="7" s="1"/>
  <c r="D390" i="7" s="1"/>
  <c r="F390" i="7" s="1"/>
  <c r="D296" i="5"/>
  <c r="G390" i="7" l="1"/>
  <c r="E390" i="7" s="1"/>
  <c r="D391" i="7" s="1"/>
  <c r="E296" i="5"/>
  <c r="F296" i="5" s="1"/>
  <c r="G296" i="5" s="1"/>
  <c r="F391" i="7" l="1"/>
  <c r="G391" i="7"/>
  <c r="D297" i="5"/>
  <c r="E391" i="7" l="1"/>
  <c r="D392" i="7" s="1"/>
  <c r="G392" i="7" s="1"/>
  <c r="E297" i="5"/>
  <c r="F297" i="5" s="1"/>
  <c r="G297" i="5" s="1"/>
  <c r="F392" i="7" l="1"/>
  <c r="E392" i="7" s="1"/>
  <c r="D393" i="7" s="1"/>
  <c r="D298" i="5"/>
  <c r="F393" i="7" l="1"/>
  <c r="G393" i="7"/>
  <c r="E298" i="5"/>
  <c r="F298" i="5" s="1"/>
  <c r="G298" i="5" s="1"/>
  <c r="E393" i="7" l="1"/>
  <c r="D394" i="7" s="1"/>
  <c r="F394" i="7" s="1"/>
  <c r="D299" i="5"/>
  <c r="G394" i="7" l="1"/>
  <c r="E394" i="7" s="1"/>
  <c r="D395" i="7" s="1"/>
  <c r="E299" i="5"/>
  <c r="F299" i="5" s="1"/>
  <c r="G299" i="5" s="1"/>
  <c r="G395" i="7" l="1"/>
  <c r="F395" i="7"/>
  <c r="D300" i="5"/>
  <c r="E395" i="7" l="1"/>
  <c r="D396" i="7" s="1"/>
  <c r="E300" i="5"/>
  <c r="F300" i="5" s="1"/>
  <c r="G300" i="5" s="1"/>
  <c r="G396" i="7" l="1"/>
  <c r="F396" i="7"/>
  <c r="D301" i="5"/>
  <c r="E396" i="7" l="1"/>
  <c r="D397" i="7" s="1"/>
  <c r="E301" i="5"/>
  <c r="F301" i="5" s="1"/>
  <c r="G301" i="5" s="1"/>
  <c r="F397" i="7" l="1"/>
  <c r="G397" i="7"/>
  <c r="D302" i="5"/>
  <c r="E397" i="7" l="1"/>
  <c r="D398" i="7" s="1"/>
  <c r="F398" i="7" s="1"/>
  <c r="E302" i="5"/>
  <c r="F302" i="5" s="1"/>
  <c r="G302" i="5" s="1"/>
  <c r="G398" i="7" l="1"/>
  <c r="E398" i="7" s="1"/>
  <c r="D399" i="7" s="1"/>
  <c r="G399" i="7" s="1"/>
  <c r="D303" i="5"/>
  <c r="E303" i="5" s="1"/>
  <c r="F303" i="5" s="1"/>
  <c r="G303" i="5" s="1"/>
  <c r="F399" i="7" l="1"/>
  <c r="E399" i="7" s="1"/>
  <c r="D400" i="7" s="1"/>
  <c r="G400" i="7" s="1"/>
  <c r="D304" i="5"/>
  <c r="F400" i="7" l="1"/>
  <c r="E400" i="7" s="1"/>
  <c r="D401" i="7" s="1"/>
  <c r="E304" i="5"/>
  <c r="F304" i="5" s="1"/>
  <c r="G304" i="5" s="1"/>
  <c r="F401" i="7" l="1"/>
  <c r="G401" i="7"/>
  <c r="D305" i="5"/>
  <c r="E401" i="7" l="1"/>
  <c r="D402" i="7" s="1"/>
  <c r="F402" i="7" s="1"/>
  <c r="E305" i="5"/>
  <c r="F305" i="5" s="1"/>
  <c r="G305" i="5" s="1"/>
  <c r="G402" i="7" l="1"/>
  <c r="E402" i="7" s="1"/>
  <c r="D403" i="7" s="1"/>
  <c r="G403" i="7" s="1"/>
  <c r="D306" i="5"/>
  <c r="F403" i="7" l="1"/>
  <c r="E403" i="7" s="1"/>
  <c r="D404" i="7" s="1"/>
  <c r="E306" i="5"/>
  <c r="F306" i="5" s="1"/>
  <c r="G306" i="5" s="1"/>
  <c r="G404" i="7" l="1"/>
  <c r="F404" i="7"/>
  <c r="D307" i="5"/>
  <c r="E404" i="7" l="1"/>
  <c r="D405" i="7" s="1"/>
  <c r="E307" i="5"/>
  <c r="F307" i="5" s="1"/>
  <c r="G307" i="5" s="1"/>
  <c r="F405" i="7" l="1"/>
  <c r="G405" i="7"/>
  <c r="D308" i="5"/>
  <c r="E405" i="7" l="1"/>
  <c r="D406" i="7" s="1"/>
  <c r="F406" i="7" s="1"/>
  <c r="E308" i="5"/>
  <c r="F308" i="5" s="1"/>
  <c r="G308" i="5" s="1"/>
  <c r="G406" i="7" l="1"/>
  <c r="E406" i="7" s="1"/>
  <c r="D407" i="7" s="1"/>
  <c r="D309" i="5"/>
  <c r="E309" i="5" s="1"/>
  <c r="F309" i="5" s="1"/>
  <c r="G309" i="5" s="1"/>
  <c r="G407" i="7" l="1"/>
  <c r="F407" i="7"/>
  <c r="D310" i="5"/>
  <c r="E407" i="7" l="1"/>
  <c r="D408" i="7" s="1"/>
  <c r="E310" i="5"/>
  <c r="F310" i="5" s="1"/>
  <c r="G310" i="5" s="1"/>
  <c r="G408" i="7" l="1"/>
  <c r="F408" i="7"/>
  <c r="D311" i="5"/>
  <c r="E408" i="7" l="1"/>
  <c r="D409" i="7" s="1"/>
  <c r="E311" i="5"/>
  <c r="F311" i="5" s="1"/>
  <c r="G311" i="5" s="1"/>
  <c r="G409" i="7" l="1"/>
  <c r="F409" i="7"/>
  <c r="D312" i="5"/>
  <c r="E409" i="7" l="1"/>
  <c r="D410" i="7" s="1"/>
  <c r="E312" i="5"/>
  <c r="F312" i="5" s="1"/>
  <c r="G312" i="5" s="1"/>
  <c r="G410" i="7" l="1"/>
  <c r="F410" i="7"/>
  <c r="D313" i="5"/>
  <c r="E410" i="7" l="1"/>
  <c r="D411" i="7" s="1"/>
  <c r="E313" i="5"/>
  <c r="F313" i="5" s="1"/>
  <c r="G313" i="5" s="1"/>
  <c r="G411" i="7" l="1"/>
  <c r="F411" i="7"/>
  <c r="D314" i="5"/>
  <c r="E411" i="7" l="1"/>
  <c r="D412" i="7" s="1"/>
  <c r="F412" i="7" s="1"/>
  <c r="E314" i="5"/>
  <c r="F314" i="5" s="1"/>
  <c r="G314" i="5" s="1"/>
  <c r="G412" i="7" l="1"/>
  <c r="E412" i="7" s="1"/>
  <c r="D413" i="7" s="1"/>
  <c r="F413" i="7" s="1"/>
  <c r="D315" i="5"/>
  <c r="G413" i="7" l="1"/>
  <c r="E413" i="7" s="1"/>
  <c r="D414" i="7" s="1"/>
  <c r="F414" i="7" s="1"/>
  <c r="E315" i="5"/>
  <c r="F315" i="5" s="1"/>
  <c r="G315" i="5" s="1"/>
  <c r="G414" i="7" l="1"/>
  <c r="E414" i="7" s="1"/>
  <c r="D415" i="7" s="1"/>
  <c r="D316" i="5"/>
  <c r="E316" i="5" s="1"/>
  <c r="F316" i="5" s="1"/>
  <c r="G316" i="5" s="1"/>
  <c r="F415" i="7" l="1"/>
  <c r="G415" i="7"/>
  <c r="D317" i="5"/>
  <c r="E415" i="7" l="1"/>
  <c r="D416" i="7" s="1"/>
  <c r="F416" i="7" s="1"/>
  <c r="E317" i="5"/>
  <c r="F317" i="5" s="1"/>
  <c r="G317" i="5" s="1"/>
  <c r="G416" i="7" l="1"/>
  <c r="E416" i="7" s="1"/>
  <c r="D417" i="7" s="1"/>
  <c r="F417" i="7" s="1"/>
  <c r="D318" i="5"/>
  <c r="E318" i="5" s="1"/>
  <c r="F318" i="5" s="1"/>
  <c r="G318" i="5" s="1"/>
  <c r="G417" i="7" l="1"/>
  <c r="E417" i="7" s="1"/>
  <c r="D418" i="7" s="1"/>
  <c r="F418" i="7" s="1"/>
  <c r="D319" i="5"/>
  <c r="E319" i="5" s="1"/>
  <c r="F319" i="5" s="1"/>
  <c r="G319" i="5" s="1"/>
  <c r="G418" i="7" l="1"/>
  <c r="E418" i="7" s="1"/>
  <c r="D419" i="7" s="1"/>
  <c r="F419" i="7" s="1"/>
  <c r="D320" i="5"/>
  <c r="G419" i="7" l="1"/>
  <c r="E419" i="7" s="1"/>
  <c r="D420" i="7" s="1"/>
  <c r="F420" i="7" s="1"/>
  <c r="E320" i="5"/>
  <c r="F320" i="5" s="1"/>
  <c r="G320" i="5" s="1"/>
  <c r="G420" i="7" l="1"/>
  <c r="E420" i="7" s="1"/>
  <c r="D421" i="7" s="1"/>
  <c r="F421" i="7" s="1"/>
  <c r="D321" i="5"/>
  <c r="G421" i="7" l="1"/>
  <c r="E421" i="7" s="1"/>
  <c r="D422" i="7" s="1"/>
  <c r="F422" i="7" s="1"/>
  <c r="E321" i="5"/>
  <c r="F321" i="5" s="1"/>
  <c r="G321" i="5" s="1"/>
  <c r="G422" i="7" l="1"/>
  <c r="E422" i="7" s="1"/>
  <c r="D423" i="7" s="1"/>
  <c r="G423" i="7" s="1"/>
  <c r="D322" i="5"/>
  <c r="F423" i="7" l="1"/>
  <c r="J12" i="7" s="1"/>
  <c r="J14" i="7" s="1"/>
  <c r="G7" i="8" s="1"/>
  <c r="G8" i="8" s="1"/>
  <c r="E322" i="5"/>
  <c r="F322" i="5" s="1"/>
  <c r="G322" i="5" s="1"/>
  <c r="E423" i="7" l="1"/>
  <c r="J11" i="7" s="1"/>
  <c r="J13" i="7" s="1"/>
  <c r="G6" i="8" s="1"/>
  <c r="G5" i="8"/>
  <c r="D323" i="5"/>
  <c r="G4" i="8" l="1"/>
  <c r="E323" i="5"/>
  <c r="F323" i="5" s="1"/>
  <c r="G323" i="5" s="1"/>
  <c r="D324" i="5" l="1"/>
  <c r="E324" i="5" l="1"/>
  <c r="F324" i="5" s="1"/>
  <c r="G324" i="5" s="1"/>
  <c r="D325" i="5" l="1"/>
  <c r="E325" i="5" l="1"/>
  <c r="F325" i="5" s="1"/>
  <c r="G325" i="5" s="1"/>
  <c r="D326" i="5" l="1"/>
  <c r="E326" i="5" l="1"/>
  <c r="F326" i="5" s="1"/>
  <c r="G326" i="5" s="1"/>
  <c r="D327" i="5" l="1"/>
  <c r="E327" i="5" s="1"/>
  <c r="F327" i="5" s="1"/>
  <c r="G327" i="5" s="1"/>
  <c r="D328" i="5" l="1"/>
  <c r="E328" i="5" s="1"/>
  <c r="F328" i="5" s="1"/>
  <c r="G328" i="5" s="1"/>
  <c r="D329" i="5" l="1"/>
  <c r="E329" i="5" l="1"/>
  <c r="F329" i="5" s="1"/>
  <c r="G329" i="5" s="1"/>
  <c r="D330" i="5" l="1"/>
  <c r="E330" i="5" s="1"/>
  <c r="F330" i="5" s="1"/>
  <c r="G330" i="5" s="1"/>
  <c r="D331" i="5" l="1"/>
  <c r="E331" i="5" l="1"/>
  <c r="F331" i="5" s="1"/>
  <c r="G331" i="5" s="1"/>
  <c r="D332" i="5" l="1"/>
  <c r="E332" i="5" s="1"/>
  <c r="F332" i="5" l="1"/>
  <c r="G332" i="5" s="1"/>
  <c r="D333" i="5"/>
  <c r="E333" i="5" s="1"/>
  <c r="F333" i="5" s="1"/>
  <c r="G333" i="5" s="1"/>
  <c r="D334" i="5" l="1"/>
  <c r="E334" i="5" l="1"/>
  <c r="F334" i="5" s="1"/>
  <c r="G334" i="5" s="1"/>
  <c r="D335" i="5" l="1"/>
  <c r="E335" i="5" s="1"/>
  <c r="F335" i="5" s="1"/>
  <c r="G335" i="5" s="1"/>
  <c r="D336" i="5" l="1"/>
  <c r="E336" i="5" l="1"/>
  <c r="F336" i="5" s="1"/>
  <c r="G336" i="5" s="1"/>
  <c r="D337" i="5" l="1"/>
  <c r="E337" i="5" l="1"/>
  <c r="F337" i="5" s="1"/>
  <c r="G337" i="5" s="1"/>
  <c r="D338" i="5" l="1"/>
  <c r="E338" i="5" l="1"/>
  <c r="F338" i="5" s="1"/>
  <c r="G338" i="5" s="1"/>
  <c r="D339" i="5" l="1"/>
  <c r="E339" i="5" s="1"/>
  <c r="F339" i="5" s="1"/>
  <c r="G339" i="5" s="1"/>
  <c r="D340" i="5" l="1"/>
  <c r="E340" i="5" l="1"/>
  <c r="F340" i="5" s="1"/>
  <c r="G340" i="5" s="1"/>
  <c r="D341" i="5" l="1"/>
  <c r="E341" i="5" l="1"/>
  <c r="F341" i="5" s="1"/>
  <c r="G341" i="5" s="1"/>
  <c r="D342" i="5" l="1"/>
  <c r="E342" i="5" s="1"/>
  <c r="F342" i="5" s="1"/>
  <c r="G342" i="5" s="1"/>
  <c r="D343" i="5" l="1"/>
  <c r="E343" i="5" l="1"/>
  <c r="F343" i="5" s="1"/>
  <c r="G343" i="5" s="1"/>
  <c r="D344" i="5" l="1"/>
  <c r="E344" i="5" l="1"/>
  <c r="F344" i="5" s="1"/>
  <c r="G344" i="5" s="1"/>
  <c r="D345" i="5" l="1"/>
  <c r="E345" i="5" l="1"/>
  <c r="F345" i="5" s="1"/>
  <c r="G345" i="5" s="1"/>
  <c r="D346" i="5" l="1"/>
  <c r="E346" i="5" s="1"/>
  <c r="F346" i="5" s="1"/>
  <c r="G346" i="5" s="1"/>
  <c r="D347" i="5" l="1"/>
  <c r="E347" i="5" l="1"/>
  <c r="F347" i="5" s="1"/>
  <c r="G347" i="5" s="1"/>
  <c r="D348" i="5" l="1"/>
  <c r="E348" i="5" l="1"/>
  <c r="F348" i="5" s="1"/>
  <c r="G348" i="5" s="1"/>
  <c r="D349" i="5" l="1"/>
  <c r="E349" i="5" l="1"/>
  <c r="F349" i="5" s="1"/>
  <c r="G349" i="5" s="1"/>
  <c r="D350" i="5" l="1"/>
  <c r="E350" i="5" l="1"/>
  <c r="F350" i="5" s="1"/>
  <c r="G350" i="5" s="1"/>
  <c r="D351" i="5" l="1"/>
  <c r="E351" i="5" l="1"/>
  <c r="F351" i="5" s="1"/>
  <c r="G351" i="5" s="1"/>
  <c r="D352" i="5" l="1"/>
  <c r="E352" i="5" l="1"/>
  <c r="F352" i="5" s="1"/>
  <c r="G352" i="5" s="1"/>
  <c r="D353" i="5" l="1"/>
  <c r="E353" i="5" l="1"/>
  <c r="F353" i="5" s="1"/>
  <c r="G353" i="5" s="1"/>
  <c r="D354" i="5" l="1"/>
  <c r="E354" i="5" s="1"/>
  <c r="F354" i="5" s="1"/>
  <c r="G354" i="5" s="1"/>
  <c r="D355" i="5" l="1"/>
  <c r="E355" i="5" l="1"/>
  <c r="F355" i="5" s="1"/>
  <c r="G355" i="5" s="1"/>
  <c r="D356" i="5" l="1"/>
  <c r="E356" i="5" l="1"/>
  <c r="F356" i="5" s="1"/>
  <c r="G356" i="5" s="1"/>
  <c r="D357" i="5" l="1"/>
  <c r="E357" i="5" l="1"/>
  <c r="F357" i="5" s="1"/>
  <c r="G357" i="5" s="1"/>
  <c r="D358" i="5" l="1"/>
  <c r="E358" i="5" l="1"/>
  <c r="F358" i="5" s="1"/>
  <c r="G358" i="5" s="1"/>
  <c r="D359" i="5" l="1"/>
  <c r="E359" i="5" l="1"/>
  <c r="F359" i="5" s="1"/>
  <c r="G359" i="5" s="1"/>
  <c r="D360" i="5" l="1"/>
  <c r="E360" i="5" l="1"/>
  <c r="F360" i="5" s="1"/>
  <c r="G360" i="5" s="1"/>
  <c r="D361" i="5" l="1"/>
  <c r="E361" i="5" l="1"/>
  <c r="F361" i="5" s="1"/>
  <c r="G361" i="5" s="1"/>
  <c r="D362" i="5" l="1"/>
  <c r="E362" i="5" l="1"/>
  <c r="F362" i="5" s="1"/>
  <c r="G362" i="5" s="1"/>
  <c r="D363" i="5" l="1"/>
  <c r="E363" i="5" l="1"/>
  <c r="F363" i="5" s="1"/>
  <c r="G363" i="5" s="1"/>
  <c r="D364" i="5" l="1"/>
  <c r="E364" i="5" l="1"/>
  <c r="F364" i="5" s="1"/>
  <c r="G364" i="5" s="1"/>
  <c r="D365" i="5" l="1"/>
  <c r="E365" i="5" s="1"/>
  <c r="F365" i="5" s="1"/>
  <c r="G365" i="5" s="1"/>
  <c r="D366" i="5" l="1"/>
  <c r="E366" i="5" l="1"/>
  <c r="F366" i="5" s="1"/>
  <c r="G366" i="5" s="1"/>
  <c r="D367" i="5" l="1"/>
  <c r="E367" i="5" s="1"/>
  <c r="F367" i="5" s="1"/>
  <c r="G367" i="5" s="1"/>
  <c r="D368" i="5" l="1"/>
  <c r="E368" i="5" l="1"/>
  <c r="F368" i="5" s="1"/>
  <c r="G368" i="5" s="1"/>
  <c r="D369" i="5" l="1"/>
  <c r="E369" i="5" l="1"/>
  <c r="F369" i="5" s="1"/>
  <c r="G369" i="5" s="1"/>
  <c r="D370" i="5" l="1"/>
  <c r="E370" i="5" l="1"/>
  <c r="F370" i="5" s="1"/>
  <c r="G370" i="5" s="1"/>
  <c r="D371" i="5" l="1"/>
  <c r="E371" i="5" l="1"/>
  <c r="F371" i="5" s="1"/>
  <c r="G371" i="5" s="1"/>
  <c r="D372" i="5" l="1"/>
  <c r="E372" i="5" l="1"/>
  <c r="F372" i="5" s="1"/>
  <c r="G372" i="5" s="1"/>
  <c r="D373" i="5" l="1"/>
  <c r="E373" i="5" s="1"/>
  <c r="F373" i="5" s="1"/>
  <c r="G373" i="5" s="1"/>
  <c r="D374" i="5" l="1"/>
  <c r="E374" i="5" l="1"/>
  <c r="F374" i="5" s="1"/>
  <c r="G374" i="5" s="1"/>
  <c r="D375" i="5" l="1"/>
  <c r="E375" i="5" l="1"/>
  <c r="F375" i="5" s="1"/>
  <c r="G375" i="5" s="1"/>
  <c r="D376" i="5" l="1"/>
  <c r="E376" i="5" l="1"/>
  <c r="F376" i="5" s="1"/>
  <c r="G376" i="5" s="1"/>
  <c r="D377" i="5" l="1"/>
  <c r="E377" i="5" s="1"/>
  <c r="F377" i="5" s="1"/>
  <c r="G377" i="5" s="1"/>
  <c r="D378" i="5" l="1"/>
  <c r="E378" i="5" l="1"/>
  <c r="F378" i="5" s="1"/>
  <c r="G378" i="5" s="1"/>
  <c r="D379" i="5" l="1"/>
  <c r="E379" i="5" l="1"/>
  <c r="F379" i="5" s="1"/>
  <c r="G379" i="5" s="1"/>
  <c r="D380" i="5" l="1"/>
  <c r="E380" i="5" l="1"/>
  <c r="F380" i="5" s="1"/>
  <c r="G380" i="5" s="1"/>
  <c r="D381" i="5" l="1"/>
  <c r="E381" i="5" l="1"/>
  <c r="F381" i="5" s="1"/>
  <c r="G381" i="5" s="1"/>
  <c r="D382" i="5" l="1"/>
  <c r="E382" i="5" l="1"/>
  <c r="F382" i="5" s="1"/>
  <c r="G382" i="5" s="1"/>
  <c r="D383" i="5" l="1"/>
  <c r="E383" i="5" l="1"/>
  <c r="F383" i="5" s="1"/>
  <c r="G383" i="5" s="1"/>
  <c r="D384" i="5" l="1"/>
  <c r="E384" i="5" s="1"/>
  <c r="F384" i="5" s="1"/>
  <c r="G384" i="5" s="1"/>
  <c r="D385" i="5" l="1"/>
  <c r="E385" i="5" l="1"/>
  <c r="F385" i="5" s="1"/>
  <c r="G385" i="5" s="1"/>
  <c r="D386" i="5" l="1"/>
  <c r="E386" i="5" l="1"/>
  <c r="F386" i="5" s="1"/>
  <c r="G386" i="5" s="1"/>
  <c r="D387" i="5" l="1"/>
  <c r="E387" i="5" l="1"/>
  <c r="F387" i="5" s="1"/>
  <c r="G387" i="5" s="1"/>
  <c r="D388" i="5" l="1"/>
  <c r="E388" i="5" l="1"/>
  <c r="F388" i="5" s="1"/>
  <c r="G388" i="5" s="1"/>
  <c r="D389" i="5" l="1"/>
  <c r="E389" i="5" l="1"/>
  <c r="F389" i="5" s="1"/>
  <c r="G389" i="5" s="1"/>
  <c r="D390" i="5" l="1"/>
  <c r="E390" i="5" l="1"/>
  <c r="F390" i="5" s="1"/>
  <c r="G390" i="5" s="1"/>
  <c r="D391" i="5" l="1"/>
  <c r="E391" i="5" l="1"/>
  <c r="F391" i="5" s="1"/>
  <c r="G391" i="5" s="1"/>
  <c r="D392" i="5" l="1"/>
  <c r="E392" i="5" l="1"/>
  <c r="F392" i="5" s="1"/>
  <c r="G392" i="5" s="1"/>
  <c r="D393" i="5" l="1"/>
  <c r="E393" i="5" l="1"/>
  <c r="F393" i="5" s="1"/>
  <c r="G393" i="5" s="1"/>
  <c r="D394" i="5" l="1"/>
  <c r="E394" i="5" l="1"/>
  <c r="F394" i="5" s="1"/>
  <c r="G394" i="5" s="1"/>
  <c r="D395" i="5" l="1"/>
  <c r="E395" i="5" s="1"/>
  <c r="F395" i="5" s="1"/>
  <c r="G395" i="5" s="1"/>
  <c r="D396" i="5" l="1"/>
  <c r="E396" i="5" l="1"/>
  <c r="F396" i="5" s="1"/>
  <c r="G396" i="5" s="1"/>
  <c r="D397" i="5" l="1"/>
  <c r="E397" i="5" l="1"/>
  <c r="F397" i="5" s="1"/>
  <c r="G397" i="5" s="1"/>
  <c r="D398" i="5" l="1"/>
  <c r="E398" i="5" l="1"/>
  <c r="F398" i="5" s="1"/>
  <c r="G398" i="5" s="1"/>
  <c r="D399" i="5" l="1"/>
  <c r="E399" i="5" s="1"/>
  <c r="F399" i="5" s="1"/>
  <c r="G399" i="5" s="1"/>
  <c r="D400" i="5" l="1"/>
  <c r="E400" i="5" s="1"/>
  <c r="F400" i="5" s="1"/>
  <c r="G400" i="5" s="1"/>
  <c r="D401" i="5" l="1"/>
  <c r="E401" i="5" s="1"/>
  <c r="F401" i="5" s="1"/>
  <c r="G401" i="5" s="1"/>
  <c r="D402" i="5" l="1"/>
  <c r="E402" i="5" l="1"/>
  <c r="F402" i="5" s="1"/>
  <c r="G402" i="5" s="1"/>
  <c r="D403" i="5" l="1"/>
  <c r="E403" i="5" s="1"/>
  <c r="F403" i="5" s="1"/>
  <c r="G403" i="5" s="1"/>
  <c r="D404" i="5" l="1"/>
  <c r="E404" i="5" s="1"/>
  <c r="F404" i="5" s="1"/>
  <c r="G404" i="5" s="1"/>
  <c r="D405" i="5" l="1"/>
  <c r="E405" i="5" s="1"/>
  <c r="F405" i="5" s="1"/>
  <c r="G405" i="5" s="1"/>
  <c r="D406" i="5" l="1"/>
  <c r="E406" i="5" l="1"/>
  <c r="F406" i="5" s="1"/>
  <c r="G406" i="5" s="1"/>
  <c r="D407" i="5" l="1"/>
  <c r="E407" i="5" s="1"/>
  <c r="F407" i="5" l="1"/>
  <c r="G407" i="5" s="1"/>
  <c r="D408" i="5"/>
  <c r="E408" i="5" s="1"/>
  <c r="F408" i="5" s="1"/>
  <c r="G408" i="5" s="1"/>
  <c r="D409" i="5" l="1"/>
  <c r="E409" i="5" s="1"/>
  <c r="F409" i="5" s="1"/>
  <c r="G409" i="5" s="1"/>
  <c r="D410" i="5" l="1"/>
  <c r="E410" i="5" s="1"/>
  <c r="F410" i="5" s="1"/>
  <c r="G410" i="5" s="1"/>
  <c r="D411" i="5" l="1"/>
  <c r="E411" i="5" l="1"/>
  <c r="F411" i="5" s="1"/>
  <c r="G411" i="5" s="1"/>
  <c r="D412" i="5" l="1"/>
  <c r="E412" i="5" l="1"/>
  <c r="F412" i="5" s="1"/>
  <c r="G412" i="5" s="1"/>
  <c r="D413" i="5" l="1"/>
  <c r="E413" i="5" l="1"/>
  <c r="F413" i="5" s="1"/>
  <c r="G413" i="5" s="1"/>
  <c r="D414" i="5" l="1"/>
  <c r="E414" i="5" l="1"/>
  <c r="F414" i="5" s="1"/>
  <c r="G414" i="5" s="1"/>
  <c r="D415" i="5" l="1"/>
  <c r="E415" i="5" l="1"/>
  <c r="F415" i="5" s="1"/>
  <c r="G415" i="5" s="1"/>
  <c r="D416" i="5" l="1"/>
  <c r="E416" i="5" l="1"/>
  <c r="F416" i="5" s="1"/>
  <c r="G416" i="5" s="1"/>
  <c r="D417" i="5" l="1"/>
  <c r="E417" i="5" l="1"/>
  <c r="F417" i="5" s="1"/>
  <c r="G417" i="5" s="1"/>
  <c r="D418" i="5" l="1"/>
  <c r="E418" i="5" s="1"/>
  <c r="F418" i="5" s="1"/>
  <c r="G418" i="5" s="1"/>
  <c r="D419" i="5" l="1"/>
  <c r="E419" i="5" l="1"/>
  <c r="F419" i="5" s="1"/>
  <c r="G419" i="5" s="1"/>
  <c r="D420" i="5" l="1"/>
  <c r="E420" i="5" l="1"/>
  <c r="F420" i="5" s="1"/>
  <c r="G420" i="5" s="1"/>
  <c r="D421" i="5" l="1"/>
  <c r="E421" i="5" l="1"/>
  <c r="F421" i="5" s="1"/>
  <c r="G421" i="5" s="1"/>
  <c r="D422" i="5" l="1"/>
  <c r="E422" i="5" s="1"/>
  <c r="F422" i="5" s="1"/>
  <c r="G422" i="5" s="1"/>
  <c r="D423" i="5" l="1"/>
  <c r="E423" i="5" s="1"/>
  <c r="F423" i="5" l="1"/>
  <c r="J11" i="5"/>
  <c r="F4" i="8" s="1"/>
  <c r="G423" i="5" l="1"/>
  <c r="J12" i="5"/>
  <c r="J14" i="5" l="1"/>
  <c r="F7" i="8" s="1"/>
  <c r="F8" i="8" s="1"/>
  <c r="F5" i="8"/>
  <c r="J13" i="5"/>
  <c r="F6" i="8" s="1"/>
</calcChain>
</file>

<file path=xl/sharedStrings.xml><?xml version="1.0" encoding="utf-8"?>
<sst xmlns="http://schemas.openxmlformats.org/spreadsheetml/2006/main" count="57" uniqueCount="37">
  <si>
    <t>TAXA JRS A.M.</t>
  </si>
  <si>
    <t>JUROS</t>
  </si>
  <si>
    <t>SALDO</t>
  </si>
  <si>
    <t>VALOR FINANC</t>
  </si>
  <si>
    <t>DATAS PAGAMENTOS</t>
  </si>
  <si>
    <t>VALOR DA PARCELA</t>
  </si>
  <si>
    <t>VALOR DO BEM</t>
  </si>
  <si>
    <t>% de entrada</t>
  </si>
  <si>
    <t>% de financiamemto</t>
  </si>
  <si>
    <t>Prazo do financiamento em anos</t>
  </si>
  <si>
    <t>Taxa de juros ao ano</t>
  </si>
  <si>
    <t>Taxa de financiamento ao ano</t>
  </si>
  <si>
    <t>Total de amortização</t>
  </si>
  <si>
    <t>Total de Juros</t>
  </si>
  <si>
    <t>TOTAL A PAGAR</t>
  </si>
  <si>
    <t>JUROS PAGOS NO PERÍODO</t>
  </si>
  <si>
    <t>AMORTIZAÇÃO</t>
  </si>
  <si>
    <t>Nº PARCELA</t>
  </si>
  <si>
    <r>
      <rPr>
        <b/>
        <sz val="26"/>
        <color theme="1"/>
        <rFont val="Calibri"/>
        <family val="2"/>
        <scheme val="minor"/>
      </rPr>
      <t>SAC</t>
    </r>
    <r>
      <rPr>
        <sz val="26"/>
        <color theme="1"/>
        <rFont val="Calibri"/>
        <family val="2"/>
        <scheme val="minor"/>
      </rPr>
      <t xml:space="preserve"> - Sistema de amortização constante</t>
    </r>
  </si>
  <si>
    <r>
      <rPr>
        <b/>
        <sz val="26"/>
        <color theme="1"/>
        <rFont val="Calibri"/>
        <family val="2"/>
        <scheme val="minor"/>
      </rPr>
      <t>PRICE</t>
    </r>
    <r>
      <rPr>
        <sz val="26"/>
        <color theme="1"/>
        <rFont val="Calibri"/>
        <family val="2"/>
        <scheme val="minor"/>
      </rPr>
      <t xml:space="preserve"> - Sistema de parcela constante</t>
    </r>
  </si>
  <si>
    <t>Valor do bem</t>
  </si>
  <si>
    <t>Valor a ser financiado</t>
  </si>
  <si>
    <t>Juros do financiamento a.a.</t>
  </si>
  <si>
    <t>Taxas de financiamento a.a.</t>
  </si>
  <si>
    <t>SAC</t>
  </si>
  <si>
    <t>PRICE</t>
  </si>
  <si>
    <t>ITEM</t>
  </si>
  <si>
    <t>Amortização</t>
  </si>
  <si>
    <t>Juros</t>
  </si>
  <si>
    <t>Total a Pagar</t>
  </si>
  <si>
    <t>VALOR</t>
  </si>
  <si>
    <t>Prazo em anos</t>
  </si>
  <si>
    <t>% de Financiamento</t>
  </si>
  <si>
    <t>Juros pagos no período</t>
  </si>
  <si>
    <t>Juros médio ao ano</t>
  </si>
  <si>
    <t>SIMULADOR COMPARATIVO POR TIPO DE AMORTIZAÇÃO - EM CASO DE DÚVIDA PROCURE SEMPRE UM ESPECIALISTA</t>
  </si>
  <si>
    <t>Acima você pode observar qual método de amortização é mais indicado para o financiamento, nas pastas SAC e PRICE você poderá avaliar a evolução das parceças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</si>
</sst>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R$&quot;#,##0.00;[Red]\-&quot;R$&quot;#,##0.00"/>
    <numFmt numFmtId="165" formatCode="_(&quot;R$ &quot;* #,##0.00_);_(&quot;R$ &quot;* \(#,##0.00\);_(&quot;R$ &quot;* &quot;-&quot;??_);_(@_)"/>
    <numFmt numFmtId="166" formatCode="[$-416]dd\-mmm\-yy;@"/>
    <numFmt numFmtId="167" formatCode="&quot;R$&quot;#,##0.0000;[Red]\-&quot;R$&quot;#,##0.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double">
        <color theme="0" tint="-0.499984740745262"/>
      </left>
      <right style="hair">
        <color theme="0" tint="-0.499984740745262"/>
      </right>
      <top style="double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hair">
        <color theme="0" tint="-0.499984740745262"/>
      </bottom>
      <diagonal/>
    </border>
    <border>
      <left style="double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double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double">
        <color theme="0" tint="-0.499984740745262"/>
      </left>
      <right style="hair">
        <color theme="0" tint="-0.499984740745262"/>
      </right>
      <top style="hair">
        <color theme="0" tint="-0.499984740745262"/>
      </top>
      <bottom style="double">
        <color theme="0" tint="-0.499984740745262"/>
      </bottom>
      <diagonal/>
    </border>
    <border>
      <left style="hair">
        <color theme="0" tint="-0.499984740745262"/>
      </left>
      <right style="double">
        <color theme="0" tint="-0.499984740745262"/>
      </right>
      <top style="hair">
        <color theme="0" tint="-0.499984740745262"/>
      </top>
      <bottom style="double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double">
        <color theme="0" tint="-0.499984740745262"/>
      </top>
      <bottom style="hair">
        <color theme="0" tint="-0.499984740745262"/>
      </bottom>
      <diagonal/>
    </border>
    <border>
      <left style="double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double">
        <color theme="0" tint="-0.499984740745262"/>
      </right>
      <top style="hair">
        <color theme="0" tint="-0.499984740745262"/>
      </top>
      <bottom/>
      <diagonal/>
    </border>
    <border>
      <left style="double">
        <color theme="0" tint="-0.499984740745262"/>
      </left>
      <right style="hair">
        <color theme="0" tint="-0.499984740745262"/>
      </right>
      <top style="double">
        <color theme="0"/>
      </top>
      <bottom style="double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double">
        <color theme="0"/>
      </top>
      <bottom style="double">
        <color theme="0" tint="-0.499984740745262"/>
      </bottom>
      <diagonal/>
    </border>
    <border>
      <left style="hair">
        <color theme="0" tint="-0.499984740745262"/>
      </left>
      <right style="double">
        <color theme="0" tint="-0.499984740745262"/>
      </right>
      <top style="double">
        <color theme="0"/>
      </top>
      <bottom style="double">
        <color theme="0" tint="-0.499984740745262"/>
      </bottom>
      <diagonal/>
    </border>
    <border>
      <left style="double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double">
        <color theme="0" tint="-0.499984740745262"/>
      </right>
      <top/>
      <bottom style="hair">
        <color theme="0" tint="-0.499984740745262"/>
      </bottom>
      <diagonal/>
    </border>
    <border>
      <left style="double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double">
        <color theme="0" tint="-0.499984740745262"/>
      </right>
      <top/>
      <bottom/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Protection="1">
      <protection hidden="1"/>
    </xf>
    <xf numFmtId="166" fontId="0" fillId="0" borderId="1" xfId="0" applyNumberFormat="1" applyBorder="1" applyAlignment="1" applyProtection="1">
      <alignment horizontal="center" vertical="center" wrapText="1"/>
      <protection hidden="1"/>
    </xf>
    <xf numFmtId="165" fontId="0" fillId="0" borderId="1" xfId="0" applyNumberFormat="1" applyBorder="1" applyAlignment="1" applyProtection="1">
      <alignment horizontal="center" vertical="center" wrapText="1"/>
      <protection hidden="1"/>
    </xf>
    <xf numFmtId="165" fontId="0" fillId="0" borderId="1" xfId="1" applyFont="1" applyFill="1" applyBorder="1" applyAlignment="1" applyProtection="1">
      <alignment horizontal="center" vertical="center" wrapText="1"/>
      <protection hidden="1"/>
    </xf>
    <xf numFmtId="0" fontId="2" fillId="2" borderId="8" xfId="0" applyFont="1" applyFill="1" applyBorder="1" applyAlignment="1" applyProtection="1">
      <alignment horizontal="left" vertical="center" wrapText="1"/>
      <protection hidden="1"/>
    </xf>
    <xf numFmtId="165" fontId="2" fillId="2" borderId="9" xfId="1" applyFont="1" applyFill="1" applyBorder="1" applyAlignment="1" applyProtection="1">
      <alignment horizontal="center" vertical="center" wrapText="1"/>
      <protection hidden="1"/>
    </xf>
    <xf numFmtId="0" fontId="2" fillId="2" borderId="10" xfId="0" applyFont="1" applyFill="1" applyBorder="1" applyAlignment="1" applyProtection="1">
      <alignment horizontal="left" vertical="center" wrapText="1"/>
      <protection hidden="1"/>
    </xf>
    <xf numFmtId="165" fontId="2" fillId="2" borderId="11" xfId="1" applyFont="1" applyFill="1" applyBorder="1" applyAlignment="1" applyProtection="1">
      <alignment horizontal="center" vertical="center" wrapText="1"/>
      <protection hidden="1"/>
    </xf>
    <xf numFmtId="10" fontId="2" fillId="2" borderId="11" xfId="2" applyNumberFormat="1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 applyProtection="1">
      <alignment horizontal="left" vertical="center" wrapText="1"/>
      <protection hidden="1"/>
    </xf>
    <xf numFmtId="10" fontId="2" fillId="2" borderId="13" xfId="2" applyNumberFormat="1" applyFont="1" applyFill="1" applyBorder="1" applyAlignment="1" applyProtection="1">
      <alignment horizontal="center" vertical="center" wrapText="1"/>
      <protection hidden="1"/>
    </xf>
    <xf numFmtId="0" fontId="3" fillId="2" borderId="14" xfId="0" applyFont="1" applyFill="1" applyBorder="1" applyAlignment="1" applyProtection="1">
      <alignment horizontal="center" vertical="center" wrapText="1"/>
      <protection hidden="1"/>
    </xf>
    <xf numFmtId="0" fontId="3" fillId="2" borderId="15" xfId="0" applyFont="1" applyFill="1" applyBorder="1" applyAlignment="1" applyProtection="1">
      <alignment horizontal="center" vertical="center" wrapText="1"/>
      <protection hidden="1"/>
    </xf>
    <xf numFmtId="0" fontId="0" fillId="0" borderId="16" xfId="0" applyBorder="1" applyAlignment="1" applyProtection="1">
      <alignment horizontal="center" vertical="center" wrapText="1"/>
      <protection hidden="1"/>
    </xf>
    <xf numFmtId="0" fontId="0" fillId="0" borderId="17" xfId="0" applyBorder="1" applyAlignment="1" applyProtection="1">
      <alignment horizontal="center" vertical="center" wrapText="1"/>
      <protection hidden="1"/>
    </xf>
    <xf numFmtId="166" fontId="0" fillId="0" borderId="18" xfId="0" applyNumberFormat="1" applyBorder="1" applyAlignment="1" applyProtection="1">
      <alignment horizontal="center" vertical="center" wrapText="1"/>
      <protection hidden="1"/>
    </xf>
    <xf numFmtId="165" fontId="0" fillId="0" borderId="18" xfId="0" applyNumberFormat="1" applyBorder="1" applyAlignment="1" applyProtection="1">
      <alignment horizontal="center" vertical="center" wrapText="1"/>
      <protection hidden="1"/>
    </xf>
    <xf numFmtId="165" fontId="0" fillId="0" borderId="18" xfId="1" applyFont="1" applyFill="1" applyBorder="1" applyAlignment="1" applyProtection="1">
      <alignment horizontal="center" vertical="center" wrapText="1"/>
      <protection hidden="1"/>
    </xf>
    <xf numFmtId="165" fontId="0" fillId="0" borderId="20" xfId="1" applyFont="1" applyBorder="1" applyAlignment="1" applyProtection="1">
      <alignment horizontal="center" vertical="center" wrapText="1"/>
      <protection hidden="1"/>
    </xf>
    <xf numFmtId="165" fontId="0" fillId="0" borderId="21" xfId="1" applyFont="1" applyBorder="1" applyAlignment="1" applyProtection="1">
      <alignment horizontal="center" vertical="center" wrapText="1"/>
      <protection hidden="1"/>
    </xf>
    <xf numFmtId="0" fontId="3" fillId="2" borderId="22" xfId="0" applyFont="1" applyFill="1" applyBorder="1" applyAlignment="1" applyProtection="1">
      <alignment horizontal="center" vertical="center" wrapText="1"/>
      <protection hidden="1"/>
    </xf>
    <xf numFmtId="165" fontId="0" fillId="3" borderId="2" xfId="1" applyFont="1" applyFill="1" applyBorder="1" applyAlignment="1" applyProtection="1">
      <alignment horizontal="center" vertical="center" wrapText="1"/>
      <protection hidden="1"/>
    </xf>
    <xf numFmtId="165" fontId="0" fillId="3" borderId="3" xfId="1" applyFont="1" applyFill="1" applyBorder="1" applyAlignment="1" applyProtection="1">
      <alignment horizontal="center" vertical="center" wrapText="1"/>
      <protection hidden="1"/>
    </xf>
    <xf numFmtId="165" fontId="0" fillId="3" borderId="4" xfId="1" applyFont="1" applyFill="1" applyBorder="1" applyAlignment="1" applyProtection="1">
      <alignment horizontal="center" vertical="center" wrapText="1"/>
      <protection hidden="1"/>
    </xf>
    <xf numFmtId="0" fontId="3" fillId="2" borderId="23" xfId="0" applyFont="1" applyFill="1" applyBorder="1" applyAlignment="1" applyProtection="1">
      <alignment horizontal="center" vertical="center" wrapText="1"/>
      <protection hidden="1"/>
    </xf>
    <xf numFmtId="0" fontId="3" fillId="2" borderId="24" xfId="0" applyFont="1" applyFill="1" applyBorder="1" applyAlignment="1" applyProtection="1">
      <alignment horizontal="center" vertical="center" wrapText="1"/>
      <protection hidden="1"/>
    </xf>
    <xf numFmtId="165" fontId="0" fillId="0" borderId="25" xfId="1" applyFont="1" applyBorder="1" applyAlignment="1" applyProtection="1">
      <alignment horizontal="center" vertical="center" wrapText="1"/>
      <protection hidden="1"/>
    </xf>
    <xf numFmtId="165" fontId="0" fillId="0" borderId="19" xfId="1" applyFont="1" applyBorder="1" applyAlignment="1" applyProtection="1">
      <alignment horizontal="center" vertical="center" wrapText="1"/>
      <protection hidden="1"/>
    </xf>
    <xf numFmtId="0" fontId="0" fillId="0" borderId="14" xfId="0" applyBorder="1" applyAlignment="1" applyProtection="1">
      <alignment horizontal="center" vertical="center" wrapText="1"/>
      <protection hidden="1"/>
    </xf>
    <xf numFmtId="166" fontId="0" fillId="0" borderId="15" xfId="0" applyNumberFormat="1" applyBorder="1" applyAlignment="1" applyProtection="1">
      <alignment horizontal="center" vertical="center" wrapText="1"/>
      <protection hidden="1"/>
    </xf>
    <xf numFmtId="165" fontId="0" fillId="0" borderId="15" xfId="0" applyNumberFormat="1" applyBorder="1" applyAlignment="1" applyProtection="1">
      <alignment horizontal="center" vertical="center" wrapText="1"/>
      <protection hidden="1"/>
    </xf>
    <xf numFmtId="165" fontId="0" fillId="0" borderId="15" xfId="1" applyFont="1" applyFill="1" applyBorder="1" applyAlignment="1" applyProtection="1">
      <alignment horizontal="center" vertical="center" wrapText="1"/>
      <protection hidden="1"/>
    </xf>
    <xf numFmtId="165" fontId="0" fillId="0" borderId="26" xfId="1" applyFont="1" applyBorder="1" applyAlignment="1" applyProtection="1">
      <alignment horizontal="center" vertical="center" wrapText="1"/>
      <protection hidden="1"/>
    </xf>
    <xf numFmtId="0" fontId="0" fillId="0" borderId="10" xfId="0" applyBorder="1" applyAlignment="1" applyProtection="1">
      <alignment horizontal="left" vertical="center" wrapText="1"/>
      <protection hidden="1"/>
    </xf>
    <xf numFmtId="10" fontId="0" fillId="0" borderId="11" xfId="0" applyNumberFormat="1" applyBorder="1" applyAlignment="1" applyProtection="1">
      <alignment horizontal="center" vertical="center" wrapText="1"/>
      <protection hidden="1"/>
    </xf>
    <xf numFmtId="0" fontId="0" fillId="0" borderId="11" xfId="0" applyBorder="1" applyAlignment="1" applyProtection="1">
      <alignment horizontal="center" vertical="center" wrapText="1"/>
      <protection hidden="1"/>
    </xf>
    <xf numFmtId="10" fontId="0" fillId="0" borderId="11" xfId="2" applyNumberFormat="1" applyFont="1" applyBorder="1" applyAlignment="1" applyProtection="1">
      <alignment horizontal="center" vertical="center" wrapText="1"/>
      <protection hidden="1"/>
    </xf>
    <xf numFmtId="165" fontId="0" fillId="0" borderId="11" xfId="0" applyNumberFormat="1" applyBorder="1" applyProtection="1">
      <protection hidden="1"/>
    </xf>
    <xf numFmtId="165" fontId="0" fillId="0" borderId="0" xfId="0" applyNumberFormat="1" applyProtection="1">
      <protection hidden="1"/>
    </xf>
    <xf numFmtId="43" fontId="0" fillId="0" borderId="0" xfId="0" applyNumberFormat="1" applyProtection="1">
      <protection hidden="1"/>
    </xf>
    <xf numFmtId="167" fontId="0" fillId="0" borderId="0" xfId="0" applyNumberFormat="1" applyProtection="1">
      <protection hidden="1"/>
    </xf>
    <xf numFmtId="164" fontId="0" fillId="0" borderId="0" xfId="0" applyNumberFormat="1" applyProtection="1">
      <protection hidden="1"/>
    </xf>
    <xf numFmtId="165" fontId="0" fillId="4" borderId="1" xfId="1" applyFont="1" applyFill="1" applyBorder="1" applyAlignment="1" applyProtection="1">
      <alignment horizontal="center" vertical="center" wrapText="1"/>
      <protection hidden="1"/>
    </xf>
    <xf numFmtId="165" fontId="0" fillId="4" borderId="18" xfId="1" applyFont="1" applyFill="1" applyBorder="1" applyAlignment="1" applyProtection="1">
      <alignment horizontal="center" vertical="center" wrapText="1"/>
      <protection hidden="1"/>
    </xf>
    <xf numFmtId="165" fontId="0" fillId="4" borderId="2" xfId="1" applyFont="1" applyFill="1" applyBorder="1" applyAlignment="1" applyProtection="1">
      <alignment horizontal="center" vertical="center" wrapText="1"/>
      <protection hidden="1"/>
    </xf>
    <xf numFmtId="165" fontId="0" fillId="4" borderId="3" xfId="1" applyFont="1" applyFill="1" applyBorder="1" applyAlignment="1" applyProtection="1">
      <alignment horizontal="center" vertical="center" wrapText="1"/>
      <protection hidden="1"/>
    </xf>
    <xf numFmtId="165" fontId="0" fillId="4" borderId="4" xfId="1" applyFont="1" applyFill="1" applyBorder="1" applyAlignment="1" applyProtection="1">
      <alignment horizontal="center" vertical="center" wrapText="1"/>
      <protection hidden="1"/>
    </xf>
    <xf numFmtId="0" fontId="6" fillId="5" borderId="42" xfId="0" applyFont="1" applyFill="1" applyBorder="1" applyAlignment="1" applyProtection="1">
      <alignment horizontal="center" vertical="center" wrapText="1"/>
      <protection hidden="1"/>
    </xf>
    <xf numFmtId="0" fontId="6" fillId="5" borderId="43" xfId="0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6" fillId="5" borderId="44" xfId="0" applyFont="1" applyFill="1" applyBorder="1" applyAlignment="1" applyProtection="1">
      <alignment horizontal="center" vertical="center" wrapText="1"/>
      <protection hidden="1"/>
    </xf>
    <xf numFmtId="0" fontId="6" fillId="5" borderId="28" xfId="0" applyFont="1" applyFill="1" applyBorder="1" applyAlignment="1" applyProtection="1">
      <alignment horizontal="center" vertical="center" wrapText="1"/>
      <protection hidden="1"/>
    </xf>
    <xf numFmtId="0" fontId="6" fillId="5" borderId="45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9" fillId="6" borderId="31" xfId="0" applyFont="1" applyFill="1" applyBorder="1" applyAlignment="1" applyProtection="1">
      <alignment horizontal="left" vertical="center" wrapText="1"/>
      <protection hidden="1"/>
    </xf>
    <xf numFmtId="165" fontId="9" fillId="6" borderId="32" xfId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hidden="1"/>
    </xf>
    <xf numFmtId="0" fontId="9" fillId="0" borderId="29" xfId="0" applyFont="1" applyBorder="1" applyAlignment="1" applyProtection="1">
      <alignment horizontal="left" vertical="center" wrapText="1"/>
      <protection hidden="1"/>
    </xf>
    <xf numFmtId="165" fontId="9" fillId="0" borderId="35" xfId="1" applyFont="1" applyBorder="1" applyAlignment="1" applyProtection="1">
      <alignment horizontal="right" vertical="center" wrapText="1"/>
      <protection hidden="1"/>
    </xf>
    <xf numFmtId="165" fontId="9" fillId="0" borderId="30" xfId="1" applyFont="1" applyBorder="1" applyAlignment="1" applyProtection="1">
      <alignment horizontal="right" vertical="center" wrapText="1"/>
      <protection hidden="1"/>
    </xf>
    <xf numFmtId="0" fontId="9" fillId="0" borderId="31" xfId="0" applyFont="1" applyBorder="1" applyAlignment="1" applyProtection="1">
      <alignment horizontal="left" vertical="center" wrapText="1"/>
      <protection hidden="1"/>
    </xf>
    <xf numFmtId="10" fontId="9" fillId="0" borderId="32" xfId="2" applyNumberFormat="1" applyFont="1" applyBorder="1" applyAlignment="1" applyProtection="1">
      <alignment horizontal="center" vertical="center" wrapText="1"/>
      <protection locked="0"/>
    </xf>
    <xf numFmtId="165" fontId="9" fillId="0" borderId="27" xfId="1" applyFont="1" applyBorder="1" applyAlignment="1" applyProtection="1">
      <alignment horizontal="right" vertical="center" wrapText="1"/>
      <protection hidden="1"/>
    </xf>
    <xf numFmtId="165" fontId="9" fillId="0" borderId="32" xfId="1" applyFont="1" applyBorder="1" applyAlignment="1" applyProtection="1">
      <alignment horizontal="right" vertical="center" wrapText="1"/>
      <protection hidden="1"/>
    </xf>
    <xf numFmtId="10" fontId="9" fillId="0" borderId="32" xfId="2" applyNumberFormat="1" applyFont="1" applyBorder="1" applyAlignment="1" applyProtection="1">
      <alignment horizontal="center" vertical="center" wrapText="1"/>
      <protection hidden="1"/>
    </xf>
    <xf numFmtId="165" fontId="9" fillId="0" borderId="32" xfId="1" applyFont="1" applyBorder="1" applyAlignment="1" applyProtection="1">
      <alignment horizontal="center" vertical="center" wrapText="1"/>
      <protection hidden="1"/>
    </xf>
    <xf numFmtId="0" fontId="9" fillId="6" borderId="36" xfId="0" applyFont="1" applyFill="1" applyBorder="1" applyAlignment="1" applyProtection="1">
      <alignment horizontal="left" vertical="center" wrapText="1"/>
      <protection hidden="1"/>
    </xf>
    <xf numFmtId="10" fontId="9" fillId="6" borderId="37" xfId="2" applyNumberFormat="1" applyFont="1" applyFill="1" applyBorder="1" applyAlignment="1" applyProtection="1">
      <alignment horizontal="center" vertical="center" wrapText="1"/>
      <protection hidden="1"/>
    </xf>
    <xf numFmtId="10" fontId="9" fillId="6" borderId="38" xfId="2" applyNumberFormat="1" applyFont="1" applyFill="1" applyBorder="1" applyAlignment="1" applyProtection="1">
      <alignment horizontal="center" vertical="center" wrapText="1"/>
      <protection hidden="1"/>
    </xf>
    <xf numFmtId="0" fontId="9" fillId="0" borderId="32" xfId="1" applyNumberFormat="1" applyFont="1" applyBorder="1" applyAlignment="1" applyProtection="1">
      <alignment horizontal="center" vertical="center" wrapText="1"/>
      <protection locked="0"/>
    </xf>
    <xf numFmtId="0" fontId="10" fillId="5" borderId="39" xfId="0" applyFont="1" applyFill="1" applyBorder="1" applyAlignment="1" applyProtection="1">
      <alignment horizontal="left" vertical="center" wrapText="1"/>
      <protection hidden="1"/>
    </xf>
    <xf numFmtId="10" fontId="10" fillId="5" borderId="40" xfId="2" applyNumberFormat="1" applyFont="1" applyFill="1" applyBorder="1" applyAlignment="1" applyProtection="1">
      <alignment horizontal="center" vertical="center" wrapText="1"/>
      <protection hidden="1"/>
    </xf>
    <xf numFmtId="10" fontId="10" fillId="5" borderId="41" xfId="2" applyNumberFormat="1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Protection="1">
      <protection hidden="1"/>
    </xf>
    <xf numFmtId="0" fontId="9" fillId="0" borderId="33" xfId="0" applyFont="1" applyBorder="1" applyAlignment="1" applyProtection="1">
      <alignment horizontal="left" vertical="center" wrapText="1"/>
      <protection hidden="1"/>
    </xf>
    <xf numFmtId="10" fontId="9" fillId="0" borderId="34" xfId="2" applyNumberFormat="1" applyFont="1" applyBorder="1" applyAlignment="1" applyProtection="1">
      <alignment horizontal="center" vertical="center" wrapText="1"/>
      <protection locked="0"/>
    </xf>
    <xf numFmtId="0" fontId="0" fillId="7" borderId="5" xfId="0" applyFill="1" applyBorder="1" applyProtection="1">
      <protection hidden="1"/>
    </xf>
    <xf numFmtId="0" fontId="8" fillId="7" borderId="6" xfId="0" applyFont="1" applyFill="1" applyBorder="1" applyAlignment="1" applyProtection="1">
      <alignment horizontal="centerContinuous" vertical="center"/>
      <protection hidden="1"/>
    </xf>
    <xf numFmtId="0" fontId="0" fillId="7" borderId="6" xfId="0" applyFill="1" applyBorder="1" applyAlignment="1" applyProtection="1">
      <alignment horizontal="centerContinuous"/>
      <protection hidden="1"/>
    </xf>
    <xf numFmtId="0" fontId="0" fillId="7" borderId="7" xfId="0" applyFill="1" applyBorder="1" applyAlignment="1" applyProtection="1">
      <alignment horizontal="centerContinuous"/>
      <protection hidden="1"/>
    </xf>
    <xf numFmtId="0" fontId="0" fillId="7" borderId="6" xfId="0" applyFill="1" applyBorder="1" applyProtection="1">
      <protection hidden="1"/>
    </xf>
    <xf numFmtId="0" fontId="4" fillId="7" borderId="6" xfId="0" applyFont="1" applyFill="1" applyBorder="1" applyAlignment="1" applyProtection="1">
      <alignment horizontal="centerContinuous" vertical="center"/>
      <protection hidden="1"/>
    </xf>
    <xf numFmtId="0" fontId="9" fillId="3" borderId="46" xfId="0" applyFont="1" applyFill="1" applyBorder="1" applyAlignment="1" applyProtection="1">
      <alignment horizontal="center" vertical="center" wrapText="1"/>
      <protection hidden="1"/>
    </xf>
    <xf numFmtId="0" fontId="9" fillId="3" borderId="47" xfId="0" applyFont="1" applyFill="1" applyBorder="1" applyAlignment="1" applyProtection="1">
      <alignment horizontal="center" vertical="center" wrapText="1"/>
      <protection hidden="1"/>
    </xf>
    <xf numFmtId="0" fontId="9" fillId="3" borderId="48" xfId="0" applyFont="1" applyFill="1" applyBorder="1" applyAlignment="1" applyProtection="1">
      <alignment horizontal="center" vertical="center" wrapText="1"/>
      <protection hidden="1"/>
    </xf>
    <xf numFmtId="0" fontId="9" fillId="3" borderId="49" xfId="0" applyFont="1" applyFill="1" applyBorder="1" applyAlignment="1" applyProtection="1">
      <alignment horizontal="center" vertical="center" wrapText="1"/>
      <protection hidden="1"/>
    </xf>
    <xf numFmtId="0" fontId="9" fillId="3" borderId="50" xfId="0" applyFont="1" applyFill="1" applyBorder="1" applyAlignment="1" applyProtection="1">
      <alignment horizontal="center" vertical="center" wrapText="1"/>
      <protection hidden="1"/>
    </xf>
    <xf numFmtId="0" fontId="9" fillId="3" borderId="51" xfId="0" applyFont="1" applyFill="1" applyBorder="1" applyAlignment="1" applyProtection="1">
      <alignment horizontal="center" vertical="center" wrapText="1"/>
      <protection hidden="1"/>
    </xf>
  </cellXfs>
  <cellStyles count="3">
    <cellStyle name="Moeda" xfId="1" builtinId="4"/>
    <cellStyle name="Normal" xfId="0" builtinId="0"/>
    <cellStyle name="Porcentagem" xfId="2" builtinId="5"/>
  </cellStyles>
  <dxfs count="10"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t-BR"/>
              <a:t>Comparativo evolutivo de parcelas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SAC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PRICE!$C$4:$C$423</c:f>
              <c:numCache>
                <c:formatCode>[$-416]dd\-mmm\-yy;@</c:formatCode>
                <c:ptCount val="420"/>
                <c:pt idx="0">
                  <c:v>45375</c:v>
                </c:pt>
                <c:pt idx="1">
                  <c:v>45406</c:v>
                </c:pt>
                <c:pt idx="2">
                  <c:v>45436</c:v>
                </c:pt>
                <c:pt idx="3">
                  <c:v>45467</c:v>
                </c:pt>
                <c:pt idx="4">
                  <c:v>45497</c:v>
                </c:pt>
                <c:pt idx="5">
                  <c:v>45528</c:v>
                </c:pt>
                <c:pt idx="6">
                  <c:v>45559</c:v>
                </c:pt>
                <c:pt idx="7">
                  <c:v>45589</c:v>
                </c:pt>
                <c:pt idx="8">
                  <c:v>45620</c:v>
                </c:pt>
                <c:pt idx="9">
                  <c:v>45650</c:v>
                </c:pt>
                <c:pt idx="10">
                  <c:v>45681</c:v>
                </c:pt>
                <c:pt idx="11">
                  <c:v>45712</c:v>
                </c:pt>
                <c:pt idx="12">
                  <c:v>45740</c:v>
                </c:pt>
                <c:pt idx="13">
                  <c:v>45771</c:v>
                </c:pt>
                <c:pt idx="14">
                  <c:v>45801</c:v>
                </c:pt>
                <c:pt idx="15">
                  <c:v>45832</c:v>
                </c:pt>
                <c:pt idx="16">
                  <c:v>45862</c:v>
                </c:pt>
                <c:pt idx="17">
                  <c:v>45893</c:v>
                </c:pt>
                <c:pt idx="18">
                  <c:v>45924</c:v>
                </c:pt>
                <c:pt idx="19">
                  <c:v>45954</c:v>
                </c:pt>
                <c:pt idx="20">
                  <c:v>45985</c:v>
                </c:pt>
                <c:pt idx="21">
                  <c:v>46015</c:v>
                </c:pt>
                <c:pt idx="22">
                  <c:v>46046</c:v>
                </c:pt>
                <c:pt idx="23">
                  <c:v>46077</c:v>
                </c:pt>
                <c:pt idx="24">
                  <c:v>46105</c:v>
                </c:pt>
                <c:pt idx="25">
                  <c:v>46136</c:v>
                </c:pt>
                <c:pt idx="26">
                  <c:v>46166</c:v>
                </c:pt>
                <c:pt idx="27">
                  <c:v>46197</c:v>
                </c:pt>
                <c:pt idx="28">
                  <c:v>46227</c:v>
                </c:pt>
                <c:pt idx="29">
                  <c:v>46258</c:v>
                </c:pt>
                <c:pt idx="30">
                  <c:v>46289</c:v>
                </c:pt>
                <c:pt idx="31">
                  <c:v>46319</c:v>
                </c:pt>
                <c:pt idx="32">
                  <c:v>46350</c:v>
                </c:pt>
                <c:pt idx="33">
                  <c:v>46380</c:v>
                </c:pt>
                <c:pt idx="34">
                  <c:v>46411</c:v>
                </c:pt>
                <c:pt idx="35">
                  <c:v>46442</c:v>
                </c:pt>
                <c:pt idx="36">
                  <c:v>46470</c:v>
                </c:pt>
                <c:pt idx="37">
                  <c:v>46501</c:v>
                </c:pt>
                <c:pt idx="38">
                  <c:v>46531</c:v>
                </c:pt>
                <c:pt idx="39">
                  <c:v>46562</c:v>
                </c:pt>
                <c:pt idx="40">
                  <c:v>46592</c:v>
                </c:pt>
                <c:pt idx="41">
                  <c:v>46623</c:v>
                </c:pt>
                <c:pt idx="42">
                  <c:v>46654</c:v>
                </c:pt>
                <c:pt idx="43">
                  <c:v>46684</c:v>
                </c:pt>
                <c:pt idx="44">
                  <c:v>46715</c:v>
                </c:pt>
                <c:pt idx="45">
                  <c:v>46745</c:v>
                </c:pt>
                <c:pt idx="46">
                  <c:v>46776</c:v>
                </c:pt>
                <c:pt idx="47">
                  <c:v>46807</c:v>
                </c:pt>
                <c:pt idx="48">
                  <c:v>46836</c:v>
                </c:pt>
                <c:pt idx="49">
                  <c:v>46867</c:v>
                </c:pt>
                <c:pt idx="50">
                  <c:v>46897</c:v>
                </c:pt>
                <c:pt idx="51">
                  <c:v>46928</c:v>
                </c:pt>
                <c:pt idx="52">
                  <c:v>46958</c:v>
                </c:pt>
                <c:pt idx="53">
                  <c:v>46989</c:v>
                </c:pt>
                <c:pt idx="54">
                  <c:v>47020</c:v>
                </c:pt>
                <c:pt idx="55">
                  <c:v>47050</c:v>
                </c:pt>
                <c:pt idx="56">
                  <c:v>47081</c:v>
                </c:pt>
                <c:pt idx="57">
                  <c:v>47111</c:v>
                </c:pt>
                <c:pt idx="58">
                  <c:v>47142</c:v>
                </c:pt>
                <c:pt idx="59">
                  <c:v>47173</c:v>
                </c:pt>
                <c:pt idx="60">
                  <c:v>47201</c:v>
                </c:pt>
                <c:pt idx="61">
                  <c:v>47232</c:v>
                </c:pt>
                <c:pt idx="62">
                  <c:v>47262</c:v>
                </c:pt>
                <c:pt idx="63">
                  <c:v>47293</c:v>
                </c:pt>
                <c:pt idx="64">
                  <c:v>47323</c:v>
                </c:pt>
                <c:pt idx="65">
                  <c:v>47354</c:v>
                </c:pt>
                <c:pt idx="66">
                  <c:v>47385</c:v>
                </c:pt>
                <c:pt idx="67">
                  <c:v>47415</c:v>
                </c:pt>
                <c:pt idx="68">
                  <c:v>47446</c:v>
                </c:pt>
                <c:pt idx="69">
                  <c:v>47476</c:v>
                </c:pt>
                <c:pt idx="70">
                  <c:v>47507</c:v>
                </c:pt>
                <c:pt idx="71">
                  <c:v>47538</c:v>
                </c:pt>
                <c:pt idx="72">
                  <c:v>47566</c:v>
                </c:pt>
                <c:pt idx="73">
                  <c:v>47597</c:v>
                </c:pt>
                <c:pt idx="74">
                  <c:v>47627</c:v>
                </c:pt>
                <c:pt idx="75">
                  <c:v>47658</c:v>
                </c:pt>
                <c:pt idx="76">
                  <c:v>47688</c:v>
                </c:pt>
                <c:pt idx="77">
                  <c:v>47719</c:v>
                </c:pt>
                <c:pt idx="78">
                  <c:v>47750</c:v>
                </c:pt>
                <c:pt idx="79">
                  <c:v>47780</c:v>
                </c:pt>
                <c:pt idx="80">
                  <c:v>47811</c:v>
                </c:pt>
                <c:pt idx="81">
                  <c:v>47841</c:v>
                </c:pt>
                <c:pt idx="82">
                  <c:v>47872</c:v>
                </c:pt>
                <c:pt idx="83">
                  <c:v>47903</c:v>
                </c:pt>
                <c:pt idx="84">
                  <c:v>47931</c:v>
                </c:pt>
                <c:pt idx="85">
                  <c:v>47962</c:v>
                </c:pt>
                <c:pt idx="86">
                  <c:v>47992</c:v>
                </c:pt>
                <c:pt idx="87">
                  <c:v>48023</c:v>
                </c:pt>
                <c:pt idx="88">
                  <c:v>48053</c:v>
                </c:pt>
                <c:pt idx="89">
                  <c:v>48084</c:v>
                </c:pt>
                <c:pt idx="90">
                  <c:v>48115</c:v>
                </c:pt>
                <c:pt idx="91">
                  <c:v>48145</c:v>
                </c:pt>
                <c:pt idx="92">
                  <c:v>48176</c:v>
                </c:pt>
                <c:pt idx="93">
                  <c:v>48206</c:v>
                </c:pt>
                <c:pt idx="94">
                  <c:v>48237</c:v>
                </c:pt>
                <c:pt idx="95">
                  <c:v>48268</c:v>
                </c:pt>
                <c:pt idx="96">
                  <c:v>48297</c:v>
                </c:pt>
                <c:pt idx="97">
                  <c:v>48328</c:v>
                </c:pt>
                <c:pt idx="98">
                  <c:v>48358</c:v>
                </c:pt>
                <c:pt idx="99">
                  <c:v>48389</c:v>
                </c:pt>
                <c:pt idx="100">
                  <c:v>48419</c:v>
                </c:pt>
                <c:pt idx="101">
                  <c:v>48450</c:v>
                </c:pt>
                <c:pt idx="102">
                  <c:v>48481</c:v>
                </c:pt>
                <c:pt idx="103">
                  <c:v>48511</c:v>
                </c:pt>
                <c:pt idx="104">
                  <c:v>48542</c:v>
                </c:pt>
                <c:pt idx="105">
                  <c:v>48572</c:v>
                </c:pt>
                <c:pt idx="106">
                  <c:v>48603</c:v>
                </c:pt>
                <c:pt idx="107">
                  <c:v>48634</c:v>
                </c:pt>
                <c:pt idx="108">
                  <c:v>48662</c:v>
                </c:pt>
                <c:pt idx="109">
                  <c:v>48693</c:v>
                </c:pt>
                <c:pt idx="110">
                  <c:v>48723</c:v>
                </c:pt>
                <c:pt idx="111">
                  <c:v>48754</c:v>
                </c:pt>
                <c:pt idx="112">
                  <c:v>48784</c:v>
                </c:pt>
                <c:pt idx="113">
                  <c:v>48815</c:v>
                </c:pt>
                <c:pt idx="114">
                  <c:v>48846</c:v>
                </c:pt>
                <c:pt idx="115">
                  <c:v>48876</c:v>
                </c:pt>
                <c:pt idx="116">
                  <c:v>48907</c:v>
                </c:pt>
                <c:pt idx="117">
                  <c:v>48937</c:v>
                </c:pt>
                <c:pt idx="118">
                  <c:v>48968</c:v>
                </c:pt>
                <c:pt idx="119">
                  <c:v>48999</c:v>
                </c:pt>
                <c:pt idx="120">
                  <c:v>49027</c:v>
                </c:pt>
                <c:pt idx="121">
                  <c:v>49058</c:v>
                </c:pt>
                <c:pt idx="122">
                  <c:v>49088</c:v>
                </c:pt>
                <c:pt idx="123">
                  <c:v>49119</c:v>
                </c:pt>
                <c:pt idx="124">
                  <c:v>49149</c:v>
                </c:pt>
                <c:pt idx="125">
                  <c:v>49180</c:v>
                </c:pt>
                <c:pt idx="126">
                  <c:v>49211</c:v>
                </c:pt>
                <c:pt idx="127">
                  <c:v>49241</c:v>
                </c:pt>
                <c:pt idx="128">
                  <c:v>49272</c:v>
                </c:pt>
                <c:pt idx="129">
                  <c:v>49302</c:v>
                </c:pt>
                <c:pt idx="130">
                  <c:v>49333</c:v>
                </c:pt>
                <c:pt idx="131">
                  <c:v>49364</c:v>
                </c:pt>
                <c:pt idx="132">
                  <c:v>49392</c:v>
                </c:pt>
                <c:pt idx="133">
                  <c:v>49423</c:v>
                </c:pt>
                <c:pt idx="134">
                  <c:v>49453</c:v>
                </c:pt>
                <c:pt idx="135">
                  <c:v>49484</c:v>
                </c:pt>
                <c:pt idx="136">
                  <c:v>49514</c:v>
                </c:pt>
                <c:pt idx="137">
                  <c:v>49545</c:v>
                </c:pt>
                <c:pt idx="138">
                  <c:v>49576</c:v>
                </c:pt>
                <c:pt idx="139">
                  <c:v>49606</c:v>
                </c:pt>
                <c:pt idx="140">
                  <c:v>49637</c:v>
                </c:pt>
                <c:pt idx="141">
                  <c:v>49667</c:v>
                </c:pt>
                <c:pt idx="142">
                  <c:v>49698</c:v>
                </c:pt>
                <c:pt idx="143">
                  <c:v>49729</c:v>
                </c:pt>
                <c:pt idx="144">
                  <c:v>49758</c:v>
                </c:pt>
                <c:pt idx="145">
                  <c:v>49789</c:v>
                </c:pt>
                <c:pt idx="146">
                  <c:v>49819</c:v>
                </c:pt>
                <c:pt idx="147">
                  <c:v>49850</c:v>
                </c:pt>
                <c:pt idx="148">
                  <c:v>49880</c:v>
                </c:pt>
                <c:pt idx="149">
                  <c:v>49911</c:v>
                </c:pt>
                <c:pt idx="150">
                  <c:v>49942</c:v>
                </c:pt>
                <c:pt idx="151">
                  <c:v>49972</c:v>
                </c:pt>
                <c:pt idx="152">
                  <c:v>50003</c:v>
                </c:pt>
                <c:pt idx="153">
                  <c:v>50033</c:v>
                </c:pt>
                <c:pt idx="154">
                  <c:v>50064</c:v>
                </c:pt>
                <c:pt idx="155">
                  <c:v>50095</c:v>
                </c:pt>
                <c:pt idx="156">
                  <c:v>50123</c:v>
                </c:pt>
                <c:pt idx="157">
                  <c:v>50154</c:v>
                </c:pt>
                <c:pt idx="158">
                  <c:v>50184</c:v>
                </c:pt>
                <c:pt idx="159">
                  <c:v>50215</c:v>
                </c:pt>
                <c:pt idx="160">
                  <c:v>50245</c:v>
                </c:pt>
                <c:pt idx="161">
                  <c:v>50276</c:v>
                </c:pt>
                <c:pt idx="162">
                  <c:v>50307</c:v>
                </c:pt>
                <c:pt idx="163">
                  <c:v>50337</c:v>
                </c:pt>
                <c:pt idx="164">
                  <c:v>50368</c:v>
                </c:pt>
                <c:pt idx="165">
                  <c:v>50398</c:v>
                </c:pt>
                <c:pt idx="166">
                  <c:v>50429</c:v>
                </c:pt>
                <c:pt idx="167">
                  <c:v>50460</c:v>
                </c:pt>
                <c:pt idx="168">
                  <c:v>50488</c:v>
                </c:pt>
                <c:pt idx="169">
                  <c:v>50519</c:v>
                </c:pt>
                <c:pt idx="170">
                  <c:v>50549</c:v>
                </c:pt>
                <c:pt idx="171">
                  <c:v>50580</c:v>
                </c:pt>
                <c:pt idx="172">
                  <c:v>50610</c:v>
                </c:pt>
                <c:pt idx="173">
                  <c:v>50641</c:v>
                </c:pt>
                <c:pt idx="174">
                  <c:v>50672</c:v>
                </c:pt>
                <c:pt idx="175">
                  <c:v>50702</c:v>
                </c:pt>
                <c:pt idx="176">
                  <c:v>50733</c:v>
                </c:pt>
                <c:pt idx="177">
                  <c:v>50763</c:v>
                </c:pt>
                <c:pt idx="178">
                  <c:v>50794</c:v>
                </c:pt>
                <c:pt idx="179">
                  <c:v>50825</c:v>
                </c:pt>
                <c:pt idx="180">
                  <c:v>50853</c:v>
                </c:pt>
                <c:pt idx="181">
                  <c:v>50884</c:v>
                </c:pt>
                <c:pt idx="182">
                  <c:v>50914</c:v>
                </c:pt>
                <c:pt idx="183">
                  <c:v>50945</c:v>
                </c:pt>
                <c:pt idx="184">
                  <c:v>50975</c:v>
                </c:pt>
                <c:pt idx="185">
                  <c:v>51006</c:v>
                </c:pt>
                <c:pt idx="186">
                  <c:v>51037</c:v>
                </c:pt>
                <c:pt idx="187">
                  <c:v>51067</c:v>
                </c:pt>
                <c:pt idx="188">
                  <c:v>51098</c:v>
                </c:pt>
                <c:pt idx="189">
                  <c:v>51128</c:v>
                </c:pt>
                <c:pt idx="190">
                  <c:v>51159</c:v>
                </c:pt>
                <c:pt idx="191">
                  <c:v>51190</c:v>
                </c:pt>
                <c:pt idx="192">
                  <c:v>51219</c:v>
                </c:pt>
                <c:pt idx="193">
                  <c:v>51250</c:v>
                </c:pt>
                <c:pt idx="194">
                  <c:v>51280</c:v>
                </c:pt>
                <c:pt idx="195">
                  <c:v>51311</c:v>
                </c:pt>
                <c:pt idx="196">
                  <c:v>51341</c:v>
                </c:pt>
                <c:pt idx="197">
                  <c:v>51372</c:v>
                </c:pt>
                <c:pt idx="198">
                  <c:v>51403</c:v>
                </c:pt>
                <c:pt idx="199">
                  <c:v>51433</c:v>
                </c:pt>
                <c:pt idx="200">
                  <c:v>51464</c:v>
                </c:pt>
                <c:pt idx="201">
                  <c:v>51494</c:v>
                </c:pt>
                <c:pt idx="202">
                  <c:v>51525</c:v>
                </c:pt>
                <c:pt idx="203">
                  <c:v>51556</c:v>
                </c:pt>
                <c:pt idx="204">
                  <c:v>51584</c:v>
                </c:pt>
                <c:pt idx="205">
                  <c:v>51615</c:v>
                </c:pt>
                <c:pt idx="206">
                  <c:v>51645</c:v>
                </c:pt>
                <c:pt idx="207">
                  <c:v>51676</c:v>
                </c:pt>
                <c:pt idx="208">
                  <c:v>51706</c:v>
                </c:pt>
                <c:pt idx="209">
                  <c:v>51737</c:v>
                </c:pt>
                <c:pt idx="210">
                  <c:v>51768</c:v>
                </c:pt>
                <c:pt idx="211">
                  <c:v>51798</c:v>
                </c:pt>
                <c:pt idx="212">
                  <c:v>51829</c:v>
                </c:pt>
                <c:pt idx="213">
                  <c:v>51859</c:v>
                </c:pt>
                <c:pt idx="214">
                  <c:v>51890</c:v>
                </c:pt>
                <c:pt idx="215">
                  <c:v>51921</c:v>
                </c:pt>
                <c:pt idx="216">
                  <c:v>51949</c:v>
                </c:pt>
                <c:pt idx="217">
                  <c:v>51980</c:v>
                </c:pt>
                <c:pt idx="218">
                  <c:v>52010</c:v>
                </c:pt>
                <c:pt idx="219">
                  <c:v>52041</c:v>
                </c:pt>
                <c:pt idx="220">
                  <c:v>52071</c:v>
                </c:pt>
                <c:pt idx="221">
                  <c:v>52102</c:v>
                </c:pt>
                <c:pt idx="222">
                  <c:v>52133</c:v>
                </c:pt>
                <c:pt idx="223">
                  <c:v>52163</c:v>
                </c:pt>
                <c:pt idx="224">
                  <c:v>52194</c:v>
                </c:pt>
                <c:pt idx="225">
                  <c:v>52224</c:v>
                </c:pt>
                <c:pt idx="226">
                  <c:v>52255</c:v>
                </c:pt>
                <c:pt idx="227">
                  <c:v>52286</c:v>
                </c:pt>
                <c:pt idx="228">
                  <c:v>52314</c:v>
                </c:pt>
                <c:pt idx="229">
                  <c:v>52345</c:v>
                </c:pt>
                <c:pt idx="230">
                  <c:v>52375</c:v>
                </c:pt>
                <c:pt idx="231">
                  <c:v>52406</c:v>
                </c:pt>
                <c:pt idx="232">
                  <c:v>52436</c:v>
                </c:pt>
                <c:pt idx="233">
                  <c:v>52467</c:v>
                </c:pt>
                <c:pt idx="234">
                  <c:v>52498</c:v>
                </c:pt>
                <c:pt idx="235">
                  <c:v>52528</c:v>
                </c:pt>
                <c:pt idx="236">
                  <c:v>52559</c:v>
                </c:pt>
                <c:pt idx="237">
                  <c:v>52589</c:v>
                </c:pt>
                <c:pt idx="238">
                  <c:v>52620</c:v>
                </c:pt>
                <c:pt idx="239">
                  <c:v>52651</c:v>
                </c:pt>
                <c:pt idx="240">
                  <c:v>52680</c:v>
                </c:pt>
                <c:pt idx="241">
                  <c:v>52711</c:v>
                </c:pt>
                <c:pt idx="242">
                  <c:v>52741</c:v>
                </c:pt>
                <c:pt idx="243">
                  <c:v>52772</c:v>
                </c:pt>
                <c:pt idx="244">
                  <c:v>52802</c:v>
                </c:pt>
                <c:pt idx="245">
                  <c:v>52833</c:v>
                </c:pt>
                <c:pt idx="246">
                  <c:v>52864</c:v>
                </c:pt>
                <c:pt idx="247">
                  <c:v>52894</c:v>
                </c:pt>
                <c:pt idx="248">
                  <c:v>52925</c:v>
                </c:pt>
                <c:pt idx="249">
                  <c:v>52955</c:v>
                </c:pt>
                <c:pt idx="250">
                  <c:v>52986</c:v>
                </c:pt>
                <c:pt idx="251">
                  <c:v>53017</c:v>
                </c:pt>
                <c:pt idx="252">
                  <c:v>53045</c:v>
                </c:pt>
                <c:pt idx="253">
                  <c:v>53076</c:v>
                </c:pt>
                <c:pt idx="254">
                  <c:v>53106</c:v>
                </c:pt>
                <c:pt idx="255">
                  <c:v>53137</c:v>
                </c:pt>
                <c:pt idx="256">
                  <c:v>53167</c:v>
                </c:pt>
                <c:pt idx="257">
                  <c:v>53198</c:v>
                </c:pt>
                <c:pt idx="258">
                  <c:v>53229</c:v>
                </c:pt>
                <c:pt idx="259">
                  <c:v>53259</c:v>
                </c:pt>
                <c:pt idx="260">
                  <c:v>53290</c:v>
                </c:pt>
                <c:pt idx="261">
                  <c:v>53320</c:v>
                </c:pt>
                <c:pt idx="262">
                  <c:v>53351</c:v>
                </c:pt>
                <c:pt idx="263">
                  <c:v>53382</c:v>
                </c:pt>
                <c:pt idx="264">
                  <c:v>53410</c:v>
                </c:pt>
                <c:pt idx="265">
                  <c:v>53441</c:v>
                </c:pt>
                <c:pt idx="266">
                  <c:v>53471</c:v>
                </c:pt>
                <c:pt idx="267">
                  <c:v>53502</c:v>
                </c:pt>
                <c:pt idx="268">
                  <c:v>53532</c:v>
                </c:pt>
                <c:pt idx="269">
                  <c:v>53563</c:v>
                </c:pt>
                <c:pt idx="270">
                  <c:v>53594</c:v>
                </c:pt>
                <c:pt idx="271">
                  <c:v>53624</c:v>
                </c:pt>
                <c:pt idx="272">
                  <c:v>53655</c:v>
                </c:pt>
                <c:pt idx="273">
                  <c:v>53685</c:v>
                </c:pt>
                <c:pt idx="274">
                  <c:v>53716</c:v>
                </c:pt>
                <c:pt idx="275">
                  <c:v>53747</c:v>
                </c:pt>
                <c:pt idx="276">
                  <c:v>53775</c:v>
                </c:pt>
                <c:pt idx="277">
                  <c:v>53806</c:v>
                </c:pt>
                <c:pt idx="278">
                  <c:v>53836</c:v>
                </c:pt>
                <c:pt idx="279">
                  <c:v>53867</c:v>
                </c:pt>
                <c:pt idx="280">
                  <c:v>53897</c:v>
                </c:pt>
                <c:pt idx="281">
                  <c:v>53928</c:v>
                </c:pt>
                <c:pt idx="282">
                  <c:v>53959</c:v>
                </c:pt>
                <c:pt idx="283">
                  <c:v>53989</c:v>
                </c:pt>
                <c:pt idx="284">
                  <c:v>54020</c:v>
                </c:pt>
                <c:pt idx="285">
                  <c:v>54050</c:v>
                </c:pt>
                <c:pt idx="286">
                  <c:v>54081</c:v>
                </c:pt>
                <c:pt idx="287">
                  <c:v>54112</c:v>
                </c:pt>
                <c:pt idx="288">
                  <c:v>54141</c:v>
                </c:pt>
                <c:pt idx="289">
                  <c:v>54172</c:v>
                </c:pt>
                <c:pt idx="290">
                  <c:v>54202</c:v>
                </c:pt>
                <c:pt idx="291">
                  <c:v>54233</c:v>
                </c:pt>
                <c:pt idx="292">
                  <c:v>54263</c:v>
                </c:pt>
                <c:pt idx="293">
                  <c:v>54294</c:v>
                </c:pt>
                <c:pt idx="294">
                  <c:v>54325</c:v>
                </c:pt>
                <c:pt idx="295">
                  <c:v>54355</c:v>
                </c:pt>
                <c:pt idx="296">
                  <c:v>54386</c:v>
                </c:pt>
                <c:pt idx="297">
                  <c:v>54416</c:v>
                </c:pt>
                <c:pt idx="298">
                  <c:v>54447</c:v>
                </c:pt>
                <c:pt idx="299">
                  <c:v>54478</c:v>
                </c:pt>
                <c:pt idx="300">
                  <c:v>54506</c:v>
                </c:pt>
                <c:pt idx="301">
                  <c:v>54537</c:v>
                </c:pt>
                <c:pt idx="302">
                  <c:v>54567</c:v>
                </c:pt>
                <c:pt idx="303">
                  <c:v>54598</c:v>
                </c:pt>
                <c:pt idx="304">
                  <c:v>54628</c:v>
                </c:pt>
                <c:pt idx="305">
                  <c:v>54659</c:v>
                </c:pt>
                <c:pt idx="306">
                  <c:v>54690</c:v>
                </c:pt>
                <c:pt idx="307">
                  <c:v>54720</c:v>
                </c:pt>
                <c:pt idx="308">
                  <c:v>54751</c:v>
                </c:pt>
                <c:pt idx="309">
                  <c:v>54781</c:v>
                </c:pt>
                <c:pt idx="310">
                  <c:v>54812</c:v>
                </c:pt>
                <c:pt idx="311">
                  <c:v>54843</c:v>
                </c:pt>
                <c:pt idx="312">
                  <c:v>54871</c:v>
                </c:pt>
                <c:pt idx="313">
                  <c:v>54902</c:v>
                </c:pt>
                <c:pt idx="314">
                  <c:v>54932</c:v>
                </c:pt>
                <c:pt idx="315">
                  <c:v>54963</c:v>
                </c:pt>
                <c:pt idx="316">
                  <c:v>54993</c:v>
                </c:pt>
                <c:pt idx="317">
                  <c:v>55024</c:v>
                </c:pt>
                <c:pt idx="318">
                  <c:v>55055</c:v>
                </c:pt>
                <c:pt idx="319">
                  <c:v>55085</c:v>
                </c:pt>
                <c:pt idx="320">
                  <c:v>55116</c:v>
                </c:pt>
                <c:pt idx="321">
                  <c:v>55146</c:v>
                </c:pt>
                <c:pt idx="322">
                  <c:v>55177</c:v>
                </c:pt>
                <c:pt idx="323">
                  <c:v>55208</c:v>
                </c:pt>
                <c:pt idx="324">
                  <c:v>55236</c:v>
                </c:pt>
                <c:pt idx="325">
                  <c:v>55267</c:v>
                </c:pt>
                <c:pt idx="326">
                  <c:v>55297</c:v>
                </c:pt>
                <c:pt idx="327">
                  <c:v>55328</c:v>
                </c:pt>
                <c:pt idx="328">
                  <c:v>55358</c:v>
                </c:pt>
                <c:pt idx="329">
                  <c:v>55389</c:v>
                </c:pt>
                <c:pt idx="330">
                  <c:v>55420</c:v>
                </c:pt>
                <c:pt idx="331">
                  <c:v>55450</c:v>
                </c:pt>
                <c:pt idx="332">
                  <c:v>55481</c:v>
                </c:pt>
                <c:pt idx="333">
                  <c:v>55511</c:v>
                </c:pt>
                <c:pt idx="334">
                  <c:v>55542</c:v>
                </c:pt>
                <c:pt idx="335">
                  <c:v>55573</c:v>
                </c:pt>
                <c:pt idx="336">
                  <c:v>55602</c:v>
                </c:pt>
                <c:pt idx="337">
                  <c:v>55633</c:v>
                </c:pt>
                <c:pt idx="338">
                  <c:v>55663</c:v>
                </c:pt>
                <c:pt idx="339">
                  <c:v>55694</c:v>
                </c:pt>
                <c:pt idx="340">
                  <c:v>55724</c:v>
                </c:pt>
                <c:pt idx="341">
                  <c:v>55755</c:v>
                </c:pt>
                <c:pt idx="342">
                  <c:v>55786</c:v>
                </c:pt>
                <c:pt idx="343">
                  <c:v>55816</c:v>
                </c:pt>
                <c:pt idx="344">
                  <c:v>55847</c:v>
                </c:pt>
                <c:pt idx="345">
                  <c:v>55877</c:v>
                </c:pt>
                <c:pt idx="346">
                  <c:v>55908</c:v>
                </c:pt>
                <c:pt idx="347">
                  <c:v>55939</c:v>
                </c:pt>
                <c:pt idx="348">
                  <c:v>55967</c:v>
                </c:pt>
                <c:pt idx="349">
                  <c:v>55998</c:v>
                </c:pt>
                <c:pt idx="350">
                  <c:v>56028</c:v>
                </c:pt>
                <c:pt idx="351">
                  <c:v>56059</c:v>
                </c:pt>
                <c:pt idx="352">
                  <c:v>56089</c:v>
                </c:pt>
                <c:pt idx="353">
                  <c:v>56120</c:v>
                </c:pt>
                <c:pt idx="354">
                  <c:v>56151</c:v>
                </c:pt>
                <c:pt idx="355">
                  <c:v>56181</c:v>
                </c:pt>
                <c:pt idx="356">
                  <c:v>56212</c:v>
                </c:pt>
                <c:pt idx="357">
                  <c:v>56242</c:v>
                </c:pt>
                <c:pt idx="358">
                  <c:v>56273</c:v>
                </c:pt>
                <c:pt idx="359">
                  <c:v>56304</c:v>
                </c:pt>
                <c:pt idx="360">
                  <c:v>56332</c:v>
                </c:pt>
                <c:pt idx="361">
                  <c:v>56363</c:v>
                </c:pt>
                <c:pt idx="362">
                  <c:v>56393</c:v>
                </c:pt>
                <c:pt idx="363">
                  <c:v>56424</c:v>
                </c:pt>
                <c:pt idx="364">
                  <c:v>56454</c:v>
                </c:pt>
                <c:pt idx="365">
                  <c:v>56485</c:v>
                </c:pt>
                <c:pt idx="366">
                  <c:v>56516</c:v>
                </c:pt>
                <c:pt idx="367">
                  <c:v>56546</c:v>
                </c:pt>
                <c:pt idx="368">
                  <c:v>56577</c:v>
                </c:pt>
                <c:pt idx="369">
                  <c:v>56607</c:v>
                </c:pt>
                <c:pt idx="370">
                  <c:v>56638</c:v>
                </c:pt>
                <c:pt idx="371">
                  <c:v>56669</c:v>
                </c:pt>
                <c:pt idx="372">
                  <c:v>56697</c:v>
                </c:pt>
                <c:pt idx="373">
                  <c:v>56728</c:v>
                </c:pt>
                <c:pt idx="374">
                  <c:v>56758</c:v>
                </c:pt>
                <c:pt idx="375">
                  <c:v>56789</c:v>
                </c:pt>
                <c:pt idx="376">
                  <c:v>56819</c:v>
                </c:pt>
                <c:pt idx="377">
                  <c:v>56850</c:v>
                </c:pt>
                <c:pt idx="378">
                  <c:v>56881</c:v>
                </c:pt>
                <c:pt idx="379">
                  <c:v>56911</c:v>
                </c:pt>
                <c:pt idx="380">
                  <c:v>56942</c:v>
                </c:pt>
                <c:pt idx="381">
                  <c:v>56972</c:v>
                </c:pt>
                <c:pt idx="382">
                  <c:v>57003</c:v>
                </c:pt>
                <c:pt idx="383">
                  <c:v>57034</c:v>
                </c:pt>
                <c:pt idx="384">
                  <c:v>57063</c:v>
                </c:pt>
                <c:pt idx="385">
                  <c:v>57094</c:v>
                </c:pt>
                <c:pt idx="386">
                  <c:v>57124</c:v>
                </c:pt>
                <c:pt idx="387">
                  <c:v>57155</c:v>
                </c:pt>
                <c:pt idx="388">
                  <c:v>57185</c:v>
                </c:pt>
                <c:pt idx="389">
                  <c:v>57216</c:v>
                </c:pt>
                <c:pt idx="390">
                  <c:v>57247</c:v>
                </c:pt>
                <c:pt idx="391">
                  <c:v>57277</c:v>
                </c:pt>
                <c:pt idx="392">
                  <c:v>57308</c:v>
                </c:pt>
                <c:pt idx="393">
                  <c:v>57338</c:v>
                </c:pt>
                <c:pt idx="394">
                  <c:v>57369</c:v>
                </c:pt>
                <c:pt idx="395">
                  <c:v>57400</c:v>
                </c:pt>
                <c:pt idx="396">
                  <c:v>57428</c:v>
                </c:pt>
                <c:pt idx="397">
                  <c:v>57459</c:v>
                </c:pt>
                <c:pt idx="398">
                  <c:v>57489</c:v>
                </c:pt>
                <c:pt idx="399">
                  <c:v>57520</c:v>
                </c:pt>
                <c:pt idx="400">
                  <c:v>57550</c:v>
                </c:pt>
                <c:pt idx="401">
                  <c:v>57581</c:v>
                </c:pt>
                <c:pt idx="402">
                  <c:v>57612</c:v>
                </c:pt>
                <c:pt idx="403">
                  <c:v>57642</c:v>
                </c:pt>
                <c:pt idx="404">
                  <c:v>57673</c:v>
                </c:pt>
                <c:pt idx="405">
                  <c:v>57703</c:v>
                </c:pt>
                <c:pt idx="406">
                  <c:v>57734</c:v>
                </c:pt>
                <c:pt idx="407">
                  <c:v>57765</c:v>
                </c:pt>
                <c:pt idx="408">
                  <c:v>57793</c:v>
                </c:pt>
                <c:pt idx="409">
                  <c:v>57824</c:v>
                </c:pt>
                <c:pt idx="410">
                  <c:v>57854</c:v>
                </c:pt>
                <c:pt idx="411">
                  <c:v>57885</c:v>
                </c:pt>
                <c:pt idx="412">
                  <c:v>57915</c:v>
                </c:pt>
                <c:pt idx="413">
                  <c:v>57946</c:v>
                </c:pt>
                <c:pt idx="414">
                  <c:v>57977</c:v>
                </c:pt>
                <c:pt idx="415">
                  <c:v>58007</c:v>
                </c:pt>
                <c:pt idx="416">
                  <c:v>58038</c:v>
                </c:pt>
                <c:pt idx="417">
                  <c:v>58068</c:v>
                </c:pt>
                <c:pt idx="418">
                  <c:v>58099</c:v>
                </c:pt>
                <c:pt idx="419">
                  <c:v>58130</c:v>
                </c:pt>
              </c:numCache>
            </c:numRef>
          </c:cat>
          <c:val>
            <c:numRef>
              <c:f>SAC!$G$4:$G$423</c:f>
              <c:numCache>
                <c:formatCode>_("R$ "* #,##0.00_);_("R$ "* \(#,##0.00\);_("R$ "* "-"??_);_(@_)</c:formatCode>
                <c:ptCount val="420"/>
                <c:pt idx="0">
                  <c:v>3794.3654243323731</c:v>
                </c:pt>
                <c:pt idx="1">
                  <c:v>3787.2977425981167</c:v>
                </c:pt>
                <c:pt idx="2">
                  <c:v>3780.2300608638602</c:v>
                </c:pt>
                <c:pt idx="3">
                  <c:v>3773.1623791296033</c:v>
                </c:pt>
                <c:pt idx="4">
                  <c:v>3766.0946973953469</c:v>
                </c:pt>
                <c:pt idx="5">
                  <c:v>3759.0270156610904</c:v>
                </c:pt>
                <c:pt idx="6">
                  <c:v>3751.9593339268336</c:v>
                </c:pt>
                <c:pt idx="7">
                  <c:v>3744.8916521925771</c:v>
                </c:pt>
                <c:pt idx="8">
                  <c:v>3737.8239704583207</c:v>
                </c:pt>
                <c:pt idx="9">
                  <c:v>3730.7562887240638</c:v>
                </c:pt>
                <c:pt idx="10">
                  <c:v>3723.6886069898073</c:v>
                </c:pt>
                <c:pt idx="11">
                  <c:v>3716.6209252555509</c:v>
                </c:pt>
                <c:pt idx="12">
                  <c:v>3709.553243521294</c:v>
                </c:pt>
                <c:pt idx="13">
                  <c:v>3702.4855617870376</c:v>
                </c:pt>
                <c:pt idx="14">
                  <c:v>3695.4178800527811</c:v>
                </c:pt>
                <c:pt idx="15">
                  <c:v>3688.3501983185242</c:v>
                </c:pt>
                <c:pt idx="16">
                  <c:v>3681.2825165842678</c:v>
                </c:pt>
                <c:pt idx="17">
                  <c:v>3674.2148348500114</c:v>
                </c:pt>
                <c:pt idx="18">
                  <c:v>3667.1471531157545</c:v>
                </c:pt>
                <c:pt idx="19">
                  <c:v>3660.079471381498</c:v>
                </c:pt>
                <c:pt idx="20">
                  <c:v>3653.0117896472416</c:v>
                </c:pt>
                <c:pt idx="21">
                  <c:v>3645.9441079129847</c:v>
                </c:pt>
                <c:pt idx="22">
                  <c:v>3638.8764261787283</c:v>
                </c:pt>
                <c:pt idx="23">
                  <c:v>3631.8087444444718</c:v>
                </c:pt>
                <c:pt idx="24">
                  <c:v>3624.7410627102149</c:v>
                </c:pt>
                <c:pt idx="25">
                  <c:v>3617.6733809759585</c:v>
                </c:pt>
                <c:pt idx="26">
                  <c:v>3610.605699241702</c:v>
                </c:pt>
                <c:pt idx="27">
                  <c:v>3603.5380175074451</c:v>
                </c:pt>
                <c:pt idx="28">
                  <c:v>3596.4703357731887</c:v>
                </c:pt>
                <c:pt idx="29">
                  <c:v>3589.4026540389323</c:v>
                </c:pt>
                <c:pt idx="30">
                  <c:v>3582.3349723046754</c:v>
                </c:pt>
                <c:pt idx="31">
                  <c:v>3575.2672905704189</c:v>
                </c:pt>
                <c:pt idx="32">
                  <c:v>3568.1996088361625</c:v>
                </c:pt>
                <c:pt idx="33">
                  <c:v>3561.1319271019056</c:v>
                </c:pt>
                <c:pt idx="34">
                  <c:v>3554.0642453676492</c:v>
                </c:pt>
                <c:pt idx="35">
                  <c:v>3546.9965636333923</c:v>
                </c:pt>
                <c:pt idx="36">
                  <c:v>3539.9288818991358</c:v>
                </c:pt>
                <c:pt idx="37">
                  <c:v>3532.8612001648794</c:v>
                </c:pt>
                <c:pt idx="38">
                  <c:v>3525.7935184306225</c:v>
                </c:pt>
                <c:pt idx="39">
                  <c:v>3518.7258366963661</c:v>
                </c:pt>
                <c:pt idx="40">
                  <c:v>3511.6581549621096</c:v>
                </c:pt>
                <c:pt idx="41">
                  <c:v>3504.5904732278527</c:v>
                </c:pt>
                <c:pt idx="42">
                  <c:v>3497.5227914935963</c:v>
                </c:pt>
                <c:pt idx="43">
                  <c:v>3490.4551097593398</c:v>
                </c:pt>
                <c:pt idx="44">
                  <c:v>3483.387428025083</c:v>
                </c:pt>
                <c:pt idx="45">
                  <c:v>3476.3197462908265</c:v>
                </c:pt>
                <c:pt idx="46">
                  <c:v>3469.2520645565701</c:v>
                </c:pt>
                <c:pt idx="47">
                  <c:v>3462.1843828223132</c:v>
                </c:pt>
                <c:pt idx="48">
                  <c:v>3455.1167010880567</c:v>
                </c:pt>
                <c:pt idx="49">
                  <c:v>3448.0490193538003</c:v>
                </c:pt>
                <c:pt idx="50">
                  <c:v>3440.9813376195434</c:v>
                </c:pt>
                <c:pt idx="51">
                  <c:v>3433.913655885287</c:v>
                </c:pt>
                <c:pt idx="52">
                  <c:v>3426.8459741510305</c:v>
                </c:pt>
                <c:pt idx="53">
                  <c:v>3419.7782924167736</c:v>
                </c:pt>
                <c:pt idx="54">
                  <c:v>3412.7106106825172</c:v>
                </c:pt>
                <c:pt idx="55">
                  <c:v>3405.6429289482608</c:v>
                </c:pt>
                <c:pt idx="56">
                  <c:v>3398.5752472140039</c:v>
                </c:pt>
                <c:pt idx="57">
                  <c:v>3391.5075654797474</c:v>
                </c:pt>
                <c:pt idx="58">
                  <c:v>3384.439883745491</c:v>
                </c:pt>
                <c:pt idx="59">
                  <c:v>3377.3722020112341</c:v>
                </c:pt>
                <c:pt idx="60">
                  <c:v>3370.3045202769777</c:v>
                </c:pt>
                <c:pt idx="61">
                  <c:v>3363.2368385427212</c:v>
                </c:pt>
                <c:pt idx="62">
                  <c:v>3356.1691568084643</c:v>
                </c:pt>
                <c:pt idx="63">
                  <c:v>3349.1014750742079</c:v>
                </c:pt>
                <c:pt idx="64">
                  <c:v>3342.0337933399514</c:v>
                </c:pt>
                <c:pt idx="65">
                  <c:v>3334.9661116056946</c:v>
                </c:pt>
                <c:pt idx="66">
                  <c:v>3327.8984298714381</c:v>
                </c:pt>
                <c:pt idx="67">
                  <c:v>3320.8307481371817</c:v>
                </c:pt>
                <c:pt idx="68">
                  <c:v>3313.7630664029248</c:v>
                </c:pt>
                <c:pt idx="69">
                  <c:v>3306.6953846686683</c:v>
                </c:pt>
                <c:pt idx="70">
                  <c:v>3299.6277029344119</c:v>
                </c:pt>
                <c:pt idx="71">
                  <c:v>3292.5600212001555</c:v>
                </c:pt>
                <c:pt idx="72">
                  <c:v>3285.4923394658986</c:v>
                </c:pt>
                <c:pt idx="73">
                  <c:v>3278.4246577316417</c:v>
                </c:pt>
                <c:pt idx="74">
                  <c:v>3271.3569759973852</c:v>
                </c:pt>
                <c:pt idx="75">
                  <c:v>3264.2892942631288</c:v>
                </c:pt>
                <c:pt idx="76">
                  <c:v>3257.2216125288724</c:v>
                </c:pt>
                <c:pt idx="77">
                  <c:v>3250.1539307946159</c:v>
                </c:pt>
                <c:pt idx="78">
                  <c:v>3243.086249060359</c:v>
                </c:pt>
                <c:pt idx="79">
                  <c:v>3236.0185673261021</c:v>
                </c:pt>
                <c:pt idx="80">
                  <c:v>3228.9508855918457</c:v>
                </c:pt>
                <c:pt idx="81">
                  <c:v>3221.8832038575893</c:v>
                </c:pt>
                <c:pt idx="82">
                  <c:v>3214.8155221233328</c:v>
                </c:pt>
                <c:pt idx="83">
                  <c:v>3207.7478403890764</c:v>
                </c:pt>
                <c:pt idx="84">
                  <c:v>3200.6801586548195</c:v>
                </c:pt>
                <c:pt idx="85">
                  <c:v>3193.6124769205626</c:v>
                </c:pt>
                <c:pt idx="86">
                  <c:v>3186.5447951863061</c:v>
                </c:pt>
                <c:pt idx="87">
                  <c:v>3179.4771134520497</c:v>
                </c:pt>
                <c:pt idx="88">
                  <c:v>3172.4094317177933</c:v>
                </c:pt>
                <c:pt idx="89">
                  <c:v>3165.3417499835368</c:v>
                </c:pt>
                <c:pt idx="90">
                  <c:v>3158.2740682492799</c:v>
                </c:pt>
                <c:pt idx="91">
                  <c:v>3151.206386515023</c:v>
                </c:pt>
                <c:pt idx="92">
                  <c:v>3144.1387047807666</c:v>
                </c:pt>
                <c:pt idx="93">
                  <c:v>3137.0710230465102</c:v>
                </c:pt>
                <c:pt idx="94">
                  <c:v>3130.0033413122537</c:v>
                </c:pt>
                <c:pt idx="95">
                  <c:v>3122.9356595779973</c:v>
                </c:pt>
                <c:pt idx="96">
                  <c:v>3115.8679778437404</c:v>
                </c:pt>
                <c:pt idx="97">
                  <c:v>3108.8002961094835</c:v>
                </c:pt>
                <c:pt idx="98">
                  <c:v>3101.7326143752271</c:v>
                </c:pt>
                <c:pt idx="99">
                  <c:v>3094.6649326409706</c:v>
                </c:pt>
                <c:pt idx="100">
                  <c:v>3087.5972509067142</c:v>
                </c:pt>
                <c:pt idx="101">
                  <c:v>3080.5295691724577</c:v>
                </c:pt>
                <c:pt idx="102">
                  <c:v>3073.4618874382008</c:v>
                </c:pt>
                <c:pt idx="103">
                  <c:v>3066.394205703944</c:v>
                </c:pt>
                <c:pt idx="104">
                  <c:v>3059.3265239696875</c:v>
                </c:pt>
                <c:pt idx="105">
                  <c:v>3052.2588422354311</c:v>
                </c:pt>
                <c:pt idx="106">
                  <c:v>3045.1911605011746</c:v>
                </c:pt>
                <c:pt idx="107">
                  <c:v>3038.1234787669177</c:v>
                </c:pt>
                <c:pt idx="108">
                  <c:v>3031.0557970326613</c:v>
                </c:pt>
                <c:pt idx="109">
                  <c:v>3023.9881152984044</c:v>
                </c:pt>
                <c:pt idx="110">
                  <c:v>3016.920433564148</c:v>
                </c:pt>
                <c:pt idx="111">
                  <c:v>3009.8527518298915</c:v>
                </c:pt>
                <c:pt idx="112">
                  <c:v>3002.7850700956351</c:v>
                </c:pt>
                <c:pt idx="113">
                  <c:v>2995.7173883613782</c:v>
                </c:pt>
                <c:pt idx="114">
                  <c:v>2988.6497066271218</c:v>
                </c:pt>
                <c:pt idx="115">
                  <c:v>2981.5820248928649</c:v>
                </c:pt>
                <c:pt idx="116">
                  <c:v>2974.5143431586084</c:v>
                </c:pt>
                <c:pt idx="117">
                  <c:v>2967.446661424352</c:v>
                </c:pt>
                <c:pt idx="118">
                  <c:v>2960.3789796900955</c:v>
                </c:pt>
                <c:pt idx="119">
                  <c:v>2953.3112979558387</c:v>
                </c:pt>
                <c:pt idx="120">
                  <c:v>2946.2436162215822</c:v>
                </c:pt>
                <c:pt idx="121">
                  <c:v>2939.1759344873253</c:v>
                </c:pt>
                <c:pt idx="122">
                  <c:v>2932.1082527530689</c:v>
                </c:pt>
                <c:pt idx="123">
                  <c:v>2925.0405710188124</c:v>
                </c:pt>
                <c:pt idx="124">
                  <c:v>2917.972889284556</c:v>
                </c:pt>
                <c:pt idx="125">
                  <c:v>2910.9052075502991</c:v>
                </c:pt>
                <c:pt idx="126">
                  <c:v>2903.8375258160427</c:v>
                </c:pt>
                <c:pt idx="127">
                  <c:v>2896.7698440817858</c:v>
                </c:pt>
                <c:pt idx="128">
                  <c:v>2889.7021623475293</c:v>
                </c:pt>
                <c:pt idx="129">
                  <c:v>2882.6344806132729</c:v>
                </c:pt>
                <c:pt idx="130">
                  <c:v>2875.5667988790165</c:v>
                </c:pt>
                <c:pt idx="131">
                  <c:v>2868.4991171447596</c:v>
                </c:pt>
                <c:pt idx="132">
                  <c:v>2861.4314354105031</c:v>
                </c:pt>
                <c:pt idx="133">
                  <c:v>2854.3637536762462</c:v>
                </c:pt>
                <c:pt idx="134">
                  <c:v>2847.2960719419898</c:v>
                </c:pt>
                <c:pt idx="135">
                  <c:v>2840.2283902077334</c:v>
                </c:pt>
                <c:pt idx="136">
                  <c:v>2833.1607084734769</c:v>
                </c:pt>
                <c:pt idx="137">
                  <c:v>2826.09302673922</c:v>
                </c:pt>
                <c:pt idx="138">
                  <c:v>2819.0253450049636</c:v>
                </c:pt>
                <c:pt idx="139">
                  <c:v>2811.9576632707067</c:v>
                </c:pt>
                <c:pt idx="140">
                  <c:v>2804.8899815364503</c:v>
                </c:pt>
                <c:pt idx="141">
                  <c:v>2797.8222998021938</c:v>
                </c:pt>
                <c:pt idx="142">
                  <c:v>2790.7546180679374</c:v>
                </c:pt>
                <c:pt idx="143">
                  <c:v>2783.6869363336805</c:v>
                </c:pt>
                <c:pt idx="144">
                  <c:v>2776.619254599424</c:v>
                </c:pt>
                <c:pt idx="145">
                  <c:v>2769.5515728651671</c:v>
                </c:pt>
                <c:pt idx="146">
                  <c:v>2762.4838911309107</c:v>
                </c:pt>
                <c:pt idx="147">
                  <c:v>2755.4162093966543</c:v>
                </c:pt>
                <c:pt idx="148">
                  <c:v>2748.3485276623978</c:v>
                </c:pt>
                <c:pt idx="149">
                  <c:v>2741.2808459281409</c:v>
                </c:pt>
                <c:pt idx="150">
                  <c:v>2734.2131641938845</c:v>
                </c:pt>
                <c:pt idx="151">
                  <c:v>2727.1454824596276</c:v>
                </c:pt>
                <c:pt idx="152">
                  <c:v>2720.0778007253712</c:v>
                </c:pt>
                <c:pt idx="153">
                  <c:v>2713.0101189911147</c:v>
                </c:pt>
                <c:pt idx="154">
                  <c:v>2705.9424372568583</c:v>
                </c:pt>
                <c:pt idx="155">
                  <c:v>2698.8747555226014</c:v>
                </c:pt>
                <c:pt idx="156">
                  <c:v>2691.8070737883445</c:v>
                </c:pt>
                <c:pt idx="157">
                  <c:v>2684.7393920540881</c:v>
                </c:pt>
                <c:pt idx="158">
                  <c:v>2677.6717103198316</c:v>
                </c:pt>
                <c:pt idx="159">
                  <c:v>2670.6040285855752</c:v>
                </c:pt>
                <c:pt idx="160">
                  <c:v>2663.5363468513187</c:v>
                </c:pt>
                <c:pt idx="161">
                  <c:v>2656.4686651170618</c:v>
                </c:pt>
                <c:pt idx="162">
                  <c:v>2649.400983382805</c:v>
                </c:pt>
                <c:pt idx="163">
                  <c:v>2642.3333016485485</c:v>
                </c:pt>
                <c:pt idx="164">
                  <c:v>2635.2656199142921</c:v>
                </c:pt>
                <c:pt idx="165">
                  <c:v>2628.1979381800356</c:v>
                </c:pt>
                <c:pt idx="166">
                  <c:v>2621.1302564457792</c:v>
                </c:pt>
                <c:pt idx="167">
                  <c:v>2614.0625747115223</c:v>
                </c:pt>
                <c:pt idx="168">
                  <c:v>2606.9948929772654</c:v>
                </c:pt>
                <c:pt idx="169">
                  <c:v>2599.927211243009</c:v>
                </c:pt>
                <c:pt idx="170">
                  <c:v>2592.8595295087525</c:v>
                </c:pt>
                <c:pt idx="171">
                  <c:v>2585.7918477744961</c:v>
                </c:pt>
                <c:pt idx="172">
                  <c:v>2578.7241660402397</c:v>
                </c:pt>
                <c:pt idx="173">
                  <c:v>2571.6564843059828</c:v>
                </c:pt>
                <c:pt idx="174">
                  <c:v>2564.5888025717259</c:v>
                </c:pt>
                <c:pt idx="175">
                  <c:v>2557.5211208374694</c:v>
                </c:pt>
                <c:pt idx="176">
                  <c:v>2550.453439103213</c:v>
                </c:pt>
                <c:pt idx="177">
                  <c:v>2543.3857573689565</c:v>
                </c:pt>
                <c:pt idx="178">
                  <c:v>2536.3180756347001</c:v>
                </c:pt>
                <c:pt idx="179">
                  <c:v>2529.2503939004432</c:v>
                </c:pt>
                <c:pt idx="180">
                  <c:v>2522.1827121661863</c:v>
                </c:pt>
                <c:pt idx="181">
                  <c:v>2515.1150304319299</c:v>
                </c:pt>
                <c:pt idx="182">
                  <c:v>2508.0473486976734</c:v>
                </c:pt>
                <c:pt idx="183">
                  <c:v>2500.979666963417</c:v>
                </c:pt>
                <c:pt idx="184">
                  <c:v>2493.9119852291606</c:v>
                </c:pt>
                <c:pt idx="185">
                  <c:v>2486.8443034949037</c:v>
                </c:pt>
                <c:pt idx="186">
                  <c:v>2479.7766217606468</c:v>
                </c:pt>
                <c:pt idx="187">
                  <c:v>2472.7089400263903</c:v>
                </c:pt>
                <c:pt idx="188">
                  <c:v>2465.6412582921339</c:v>
                </c:pt>
                <c:pt idx="189">
                  <c:v>2458.5735765578775</c:v>
                </c:pt>
                <c:pt idx="190">
                  <c:v>2451.505894823621</c:v>
                </c:pt>
                <c:pt idx="191">
                  <c:v>2444.4382130893641</c:v>
                </c:pt>
                <c:pt idx="192">
                  <c:v>2437.3705313551072</c:v>
                </c:pt>
                <c:pt idx="193">
                  <c:v>2430.3028496208508</c:v>
                </c:pt>
                <c:pt idx="194">
                  <c:v>2423.2351678865944</c:v>
                </c:pt>
                <c:pt idx="195">
                  <c:v>2416.1674861523379</c:v>
                </c:pt>
                <c:pt idx="196">
                  <c:v>2409.0998044180815</c:v>
                </c:pt>
                <c:pt idx="197">
                  <c:v>2402.0321226838246</c:v>
                </c:pt>
                <c:pt idx="198">
                  <c:v>2394.9644409495677</c:v>
                </c:pt>
                <c:pt idx="199">
                  <c:v>2387.8967592153112</c:v>
                </c:pt>
                <c:pt idx="200">
                  <c:v>2380.8290774810548</c:v>
                </c:pt>
                <c:pt idx="201">
                  <c:v>2373.7613957467984</c:v>
                </c:pt>
                <c:pt idx="202">
                  <c:v>2366.6937140125415</c:v>
                </c:pt>
                <c:pt idx="203">
                  <c:v>2359.626032278285</c:v>
                </c:pt>
                <c:pt idx="204">
                  <c:v>2352.5583505440281</c:v>
                </c:pt>
                <c:pt idx="205">
                  <c:v>2345.4906688097717</c:v>
                </c:pt>
                <c:pt idx="206">
                  <c:v>2338.4229870755153</c:v>
                </c:pt>
                <c:pt idx="207">
                  <c:v>2331.3553053412588</c:v>
                </c:pt>
                <c:pt idx="208">
                  <c:v>2324.2876236070019</c:v>
                </c:pt>
                <c:pt idx="209">
                  <c:v>2317.2199418727455</c:v>
                </c:pt>
                <c:pt idx="210">
                  <c:v>2310.1522601384886</c:v>
                </c:pt>
                <c:pt idx="211">
                  <c:v>2303.0845784042322</c:v>
                </c:pt>
                <c:pt idx="212">
                  <c:v>2296.0168966699757</c:v>
                </c:pt>
                <c:pt idx="213">
                  <c:v>2288.9492149357193</c:v>
                </c:pt>
                <c:pt idx="214">
                  <c:v>2281.8815332014624</c:v>
                </c:pt>
                <c:pt idx="215">
                  <c:v>2274.813851467206</c:v>
                </c:pt>
                <c:pt idx="216">
                  <c:v>2267.7461697329491</c:v>
                </c:pt>
                <c:pt idx="217">
                  <c:v>2260.6784879986926</c:v>
                </c:pt>
                <c:pt idx="218">
                  <c:v>2253.6108062644362</c:v>
                </c:pt>
                <c:pt idx="219">
                  <c:v>2246.5431245301797</c:v>
                </c:pt>
                <c:pt idx="220">
                  <c:v>2239.4754427959228</c:v>
                </c:pt>
                <c:pt idx="221">
                  <c:v>2232.4077610616664</c:v>
                </c:pt>
                <c:pt idx="222">
                  <c:v>2225.3400793274095</c:v>
                </c:pt>
                <c:pt idx="223">
                  <c:v>2218.2723975931531</c:v>
                </c:pt>
                <c:pt idx="224">
                  <c:v>2211.2047158588966</c:v>
                </c:pt>
                <c:pt idx="225">
                  <c:v>2204.1370341246402</c:v>
                </c:pt>
                <c:pt idx="226">
                  <c:v>2197.0693523903833</c:v>
                </c:pt>
                <c:pt idx="227">
                  <c:v>2190.0016706561269</c:v>
                </c:pt>
                <c:pt idx="228">
                  <c:v>2182.93398892187</c:v>
                </c:pt>
                <c:pt idx="229">
                  <c:v>2175.8663071876135</c:v>
                </c:pt>
                <c:pt idx="230">
                  <c:v>2168.7986254533571</c:v>
                </c:pt>
                <c:pt idx="231">
                  <c:v>2161.7309437191007</c:v>
                </c:pt>
                <c:pt idx="232">
                  <c:v>2154.6632619848438</c:v>
                </c:pt>
                <c:pt idx="233">
                  <c:v>2147.5955802505873</c:v>
                </c:pt>
                <c:pt idx="234">
                  <c:v>2140.5278985163304</c:v>
                </c:pt>
                <c:pt idx="235">
                  <c:v>2133.460216782074</c:v>
                </c:pt>
                <c:pt idx="236">
                  <c:v>2126.3925350478175</c:v>
                </c:pt>
                <c:pt idx="237">
                  <c:v>2119.3248533135611</c:v>
                </c:pt>
                <c:pt idx="238">
                  <c:v>2112.2571715793042</c:v>
                </c:pt>
                <c:pt idx="239">
                  <c:v>2105.1894898450478</c:v>
                </c:pt>
                <c:pt idx="240">
                  <c:v>2098.1218081107909</c:v>
                </c:pt>
                <c:pt idx="241">
                  <c:v>2091.0541263765344</c:v>
                </c:pt>
                <c:pt idx="242">
                  <c:v>2083.986444642278</c:v>
                </c:pt>
                <c:pt idx="243">
                  <c:v>2076.9187629080216</c:v>
                </c:pt>
                <c:pt idx="244">
                  <c:v>2069.8510811737647</c:v>
                </c:pt>
                <c:pt idx="245">
                  <c:v>2062.7833994395082</c:v>
                </c:pt>
                <c:pt idx="246">
                  <c:v>2055.7157177052513</c:v>
                </c:pt>
                <c:pt idx="247">
                  <c:v>2048.6480359709949</c:v>
                </c:pt>
                <c:pt idx="248">
                  <c:v>2041.5803542367385</c:v>
                </c:pt>
                <c:pt idx="249">
                  <c:v>2034.5126725024818</c:v>
                </c:pt>
                <c:pt idx="250">
                  <c:v>2027.4449907682251</c:v>
                </c:pt>
                <c:pt idx="251">
                  <c:v>2020.3773090339687</c:v>
                </c:pt>
                <c:pt idx="252">
                  <c:v>2013.309627299712</c:v>
                </c:pt>
                <c:pt idx="253">
                  <c:v>2006.2419455654554</c:v>
                </c:pt>
                <c:pt idx="254">
                  <c:v>1999.1742638311989</c:v>
                </c:pt>
                <c:pt idx="255">
                  <c:v>1992.1065820969422</c:v>
                </c:pt>
                <c:pt idx="256">
                  <c:v>1985.0389003626856</c:v>
                </c:pt>
                <c:pt idx="257">
                  <c:v>1977.9712186284291</c:v>
                </c:pt>
                <c:pt idx="258">
                  <c:v>1970.9035368941722</c:v>
                </c:pt>
                <c:pt idx="259">
                  <c:v>1963.8358551599158</c:v>
                </c:pt>
                <c:pt idx="260">
                  <c:v>1956.7681734256594</c:v>
                </c:pt>
                <c:pt idx="261">
                  <c:v>1949.7004916914025</c:v>
                </c:pt>
                <c:pt idx="262">
                  <c:v>1942.632809957146</c:v>
                </c:pt>
                <c:pt idx="263">
                  <c:v>1935.5651282228896</c:v>
                </c:pt>
                <c:pt idx="264">
                  <c:v>1928.4974464886327</c:v>
                </c:pt>
                <c:pt idx="265">
                  <c:v>1921.4297647543763</c:v>
                </c:pt>
                <c:pt idx="266">
                  <c:v>1914.3620830201198</c:v>
                </c:pt>
                <c:pt idx="267">
                  <c:v>1907.2944012858629</c:v>
                </c:pt>
                <c:pt idx="268">
                  <c:v>1900.2267195516065</c:v>
                </c:pt>
                <c:pt idx="269">
                  <c:v>1893.1590378173501</c:v>
                </c:pt>
                <c:pt idx="270">
                  <c:v>1886.0913560830932</c:v>
                </c:pt>
                <c:pt idx="271">
                  <c:v>1879.0236743488367</c:v>
                </c:pt>
                <c:pt idx="272">
                  <c:v>1871.9559926145803</c:v>
                </c:pt>
                <c:pt idx="273">
                  <c:v>1864.8883108803234</c:v>
                </c:pt>
                <c:pt idx="274">
                  <c:v>1857.8206291460669</c:v>
                </c:pt>
                <c:pt idx="275">
                  <c:v>1850.7529474118105</c:v>
                </c:pt>
                <c:pt idx="276">
                  <c:v>1843.6852656775536</c:v>
                </c:pt>
                <c:pt idx="277">
                  <c:v>1836.6175839432972</c:v>
                </c:pt>
                <c:pt idx="278">
                  <c:v>1829.5499022090407</c:v>
                </c:pt>
                <c:pt idx="279">
                  <c:v>1822.4822204747838</c:v>
                </c:pt>
                <c:pt idx="280">
                  <c:v>1815.4145387405274</c:v>
                </c:pt>
                <c:pt idx="281">
                  <c:v>1808.3468570062707</c:v>
                </c:pt>
                <c:pt idx="282">
                  <c:v>1801.2791752720141</c:v>
                </c:pt>
                <c:pt idx="283">
                  <c:v>1794.2114935377576</c:v>
                </c:pt>
                <c:pt idx="284">
                  <c:v>1787.143811803501</c:v>
                </c:pt>
                <c:pt idx="285">
                  <c:v>1780.0761300692443</c:v>
                </c:pt>
                <c:pt idx="286">
                  <c:v>1773.0084483349879</c:v>
                </c:pt>
                <c:pt idx="287">
                  <c:v>1765.9407666007312</c:v>
                </c:pt>
                <c:pt idx="288">
                  <c:v>1758.8730848664745</c:v>
                </c:pt>
                <c:pt idx="289">
                  <c:v>1751.8054031322181</c:v>
                </c:pt>
                <c:pt idx="290">
                  <c:v>1744.7377213979614</c:v>
                </c:pt>
                <c:pt idx="291">
                  <c:v>1737.6700396637048</c:v>
                </c:pt>
                <c:pt idx="292">
                  <c:v>1730.6023579294483</c:v>
                </c:pt>
                <c:pt idx="293">
                  <c:v>1723.5346761951917</c:v>
                </c:pt>
                <c:pt idx="294">
                  <c:v>1716.466994460935</c:v>
                </c:pt>
                <c:pt idx="295">
                  <c:v>1709.3993127266785</c:v>
                </c:pt>
                <c:pt idx="296">
                  <c:v>1702.3316309924219</c:v>
                </c:pt>
                <c:pt idx="297">
                  <c:v>1695.2639492581652</c:v>
                </c:pt>
                <c:pt idx="298">
                  <c:v>1688.1962675239088</c:v>
                </c:pt>
                <c:pt idx="299">
                  <c:v>1681.1285857896521</c:v>
                </c:pt>
                <c:pt idx="300">
                  <c:v>1674.0609040553954</c:v>
                </c:pt>
                <c:pt idx="301">
                  <c:v>1666.993222321139</c:v>
                </c:pt>
                <c:pt idx="302">
                  <c:v>1659.9255405868823</c:v>
                </c:pt>
                <c:pt idx="303">
                  <c:v>1652.8578588526257</c:v>
                </c:pt>
                <c:pt idx="304">
                  <c:v>1645.7901771183692</c:v>
                </c:pt>
                <c:pt idx="305">
                  <c:v>1638.7224953841126</c:v>
                </c:pt>
                <c:pt idx="306">
                  <c:v>1631.6548136498559</c:v>
                </c:pt>
                <c:pt idx="307">
                  <c:v>1624.5871319155995</c:v>
                </c:pt>
                <c:pt idx="308">
                  <c:v>1617.5194501813428</c:v>
                </c:pt>
                <c:pt idx="309">
                  <c:v>1610.4517684470861</c:v>
                </c:pt>
                <c:pt idx="310">
                  <c:v>1603.3840867128297</c:v>
                </c:pt>
                <c:pt idx="311">
                  <c:v>1596.316404978573</c:v>
                </c:pt>
                <c:pt idx="312">
                  <c:v>1589.2487232443164</c:v>
                </c:pt>
                <c:pt idx="313">
                  <c:v>1582.1810415100599</c:v>
                </c:pt>
                <c:pt idx="314">
                  <c:v>1575.1133597758032</c:v>
                </c:pt>
                <c:pt idx="315">
                  <c:v>1568.0456780415466</c:v>
                </c:pt>
                <c:pt idx="316">
                  <c:v>1560.9779963072901</c:v>
                </c:pt>
                <c:pt idx="317">
                  <c:v>1553.9103145730335</c:v>
                </c:pt>
                <c:pt idx="318">
                  <c:v>1546.8426328387768</c:v>
                </c:pt>
                <c:pt idx="319">
                  <c:v>1539.7749511045204</c:v>
                </c:pt>
                <c:pt idx="320">
                  <c:v>1532.7072693702637</c:v>
                </c:pt>
                <c:pt idx="321">
                  <c:v>1525.639587636007</c:v>
                </c:pt>
                <c:pt idx="322">
                  <c:v>1518.5719059017506</c:v>
                </c:pt>
                <c:pt idx="323">
                  <c:v>1511.5042241674939</c:v>
                </c:pt>
                <c:pt idx="324">
                  <c:v>1504.4365424332373</c:v>
                </c:pt>
                <c:pt idx="325">
                  <c:v>1497.3688606989808</c:v>
                </c:pt>
                <c:pt idx="326">
                  <c:v>1490.3011789647242</c:v>
                </c:pt>
                <c:pt idx="327">
                  <c:v>1483.2334972304675</c:v>
                </c:pt>
                <c:pt idx="328">
                  <c:v>1476.1658154962111</c:v>
                </c:pt>
                <c:pt idx="329">
                  <c:v>1469.0981337619544</c:v>
                </c:pt>
                <c:pt idx="330">
                  <c:v>1462.0304520276977</c:v>
                </c:pt>
                <c:pt idx="331">
                  <c:v>1454.9627702934413</c:v>
                </c:pt>
                <c:pt idx="332">
                  <c:v>1447.8950885591846</c:v>
                </c:pt>
                <c:pt idx="333">
                  <c:v>1440.8274068249279</c:v>
                </c:pt>
                <c:pt idx="334">
                  <c:v>1433.7597250906715</c:v>
                </c:pt>
                <c:pt idx="335">
                  <c:v>1426.6920433564148</c:v>
                </c:pt>
                <c:pt idx="336">
                  <c:v>1419.6243616221582</c:v>
                </c:pt>
                <c:pt idx="337">
                  <c:v>1412.5566798879017</c:v>
                </c:pt>
                <c:pt idx="338">
                  <c:v>1405.4889981536451</c:v>
                </c:pt>
                <c:pt idx="339">
                  <c:v>1398.4213164193884</c:v>
                </c:pt>
                <c:pt idx="340">
                  <c:v>1391.353634685132</c:v>
                </c:pt>
                <c:pt idx="341">
                  <c:v>1384.2859529508753</c:v>
                </c:pt>
                <c:pt idx="342">
                  <c:v>1377.2182712166186</c:v>
                </c:pt>
                <c:pt idx="343">
                  <c:v>1370.150589482362</c:v>
                </c:pt>
                <c:pt idx="344">
                  <c:v>1363.0829077481055</c:v>
                </c:pt>
                <c:pt idx="345">
                  <c:v>1356.0152260138489</c:v>
                </c:pt>
                <c:pt idx="346">
                  <c:v>1348.9475442795922</c:v>
                </c:pt>
                <c:pt idx="347">
                  <c:v>1341.8798625453358</c:v>
                </c:pt>
                <c:pt idx="348">
                  <c:v>1334.8121808110791</c:v>
                </c:pt>
                <c:pt idx="349">
                  <c:v>1327.7444990768224</c:v>
                </c:pt>
                <c:pt idx="350">
                  <c:v>1320.676817342566</c:v>
                </c:pt>
                <c:pt idx="351">
                  <c:v>1313.6091356083093</c:v>
                </c:pt>
                <c:pt idx="352">
                  <c:v>1306.5414538740526</c:v>
                </c:pt>
                <c:pt idx="353">
                  <c:v>1299.4737721397962</c:v>
                </c:pt>
                <c:pt idx="354">
                  <c:v>1292.4060904055395</c:v>
                </c:pt>
                <c:pt idx="355">
                  <c:v>1285.3384086712829</c:v>
                </c:pt>
                <c:pt idx="356">
                  <c:v>1278.2707269370264</c:v>
                </c:pt>
                <c:pt idx="357">
                  <c:v>1271.2030452027698</c:v>
                </c:pt>
                <c:pt idx="358">
                  <c:v>1264.1353634685131</c:v>
                </c:pt>
                <c:pt idx="359">
                  <c:v>1257.0676817342567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C7-4CF3-AAD1-0AAE18ABFFEB}"/>
            </c:ext>
          </c:extLst>
        </c:ser>
        <c:ser>
          <c:idx val="1"/>
          <c:order val="1"/>
          <c:tx>
            <c:v>PRICE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numRef>
              <c:f>PRICE!$C$4:$C$423</c:f>
              <c:numCache>
                <c:formatCode>[$-416]dd\-mmm\-yy;@</c:formatCode>
                <c:ptCount val="420"/>
                <c:pt idx="0">
                  <c:v>45375</c:v>
                </c:pt>
                <c:pt idx="1">
                  <c:v>45406</c:v>
                </c:pt>
                <c:pt idx="2">
                  <c:v>45436</c:v>
                </c:pt>
                <c:pt idx="3">
                  <c:v>45467</c:v>
                </c:pt>
                <c:pt idx="4">
                  <c:v>45497</c:v>
                </c:pt>
                <c:pt idx="5">
                  <c:v>45528</c:v>
                </c:pt>
                <c:pt idx="6">
                  <c:v>45559</c:v>
                </c:pt>
                <c:pt idx="7">
                  <c:v>45589</c:v>
                </c:pt>
                <c:pt idx="8">
                  <c:v>45620</c:v>
                </c:pt>
                <c:pt idx="9">
                  <c:v>45650</c:v>
                </c:pt>
                <c:pt idx="10">
                  <c:v>45681</c:v>
                </c:pt>
                <c:pt idx="11">
                  <c:v>45712</c:v>
                </c:pt>
                <c:pt idx="12">
                  <c:v>45740</c:v>
                </c:pt>
                <c:pt idx="13">
                  <c:v>45771</c:v>
                </c:pt>
                <c:pt idx="14">
                  <c:v>45801</c:v>
                </c:pt>
                <c:pt idx="15">
                  <c:v>45832</c:v>
                </c:pt>
                <c:pt idx="16">
                  <c:v>45862</c:v>
                </c:pt>
                <c:pt idx="17">
                  <c:v>45893</c:v>
                </c:pt>
                <c:pt idx="18">
                  <c:v>45924</c:v>
                </c:pt>
                <c:pt idx="19">
                  <c:v>45954</c:v>
                </c:pt>
                <c:pt idx="20">
                  <c:v>45985</c:v>
                </c:pt>
                <c:pt idx="21">
                  <c:v>46015</c:v>
                </c:pt>
                <c:pt idx="22">
                  <c:v>46046</c:v>
                </c:pt>
                <c:pt idx="23">
                  <c:v>46077</c:v>
                </c:pt>
                <c:pt idx="24">
                  <c:v>46105</c:v>
                </c:pt>
                <c:pt idx="25">
                  <c:v>46136</c:v>
                </c:pt>
                <c:pt idx="26">
                  <c:v>46166</c:v>
                </c:pt>
                <c:pt idx="27">
                  <c:v>46197</c:v>
                </c:pt>
                <c:pt idx="28">
                  <c:v>46227</c:v>
                </c:pt>
                <c:pt idx="29">
                  <c:v>46258</c:v>
                </c:pt>
                <c:pt idx="30">
                  <c:v>46289</c:v>
                </c:pt>
                <c:pt idx="31">
                  <c:v>46319</c:v>
                </c:pt>
                <c:pt idx="32">
                  <c:v>46350</c:v>
                </c:pt>
                <c:pt idx="33">
                  <c:v>46380</c:v>
                </c:pt>
                <c:pt idx="34">
                  <c:v>46411</c:v>
                </c:pt>
                <c:pt idx="35">
                  <c:v>46442</c:v>
                </c:pt>
                <c:pt idx="36">
                  <c:v>46470</c:v>
                </c:pt>
                <c:pt idx="37">
                  <c:v>46501</c:v>
                </c:pt>
                <c:pt idx="38">
                  <c:v>46531</c:v>
                </c:pt>
                <c:pt idx="39">
                  <c:v>46562</c:v>
                </c:pt>
                <c:pt idx="40">
                  <c:v>46592</c:v>
                </c:pt>
                <c:pt idx="41">
                  <c:v>46623</c:v>
                </c:pt>
                <c:pt idx="42">
                  <c:v>46654</c:v>
                </c:pt>
                <c:pt idx="43">
                  <c:v>46684</c:v>
                </c:pt>
                <c:pt idx="44">
                  <c:v>46715</c:v>
                </c:pt>
                <c:pt idx="45">
                  <c:v>46745</c:v>
                </c:pt>
                <c:pt idx="46">
                  <c:v>46776</c:v>
                </c:pt>
                <c:pt idx="47">
                  <c:v>46807</c:v>
                </c:pt>
                <c:pt idx="48">
                  <c:v>46836</c:v>
                </c:pt>
                <c:pt idx="49">
                  <c:v>46867</c:v>
                </c:pt>
                <c:pt idx="50">
                  <c:v>46897</c:v>
                </c:pt>
                <c:pt idx="51">
                  <c:v>46928</c:v>
                </c:pt>
                <c:pt idx="52">
                  <c:v>46958</c:v>
                </c:pt>
                <c:pt idx="53">
                  <c:v>46989</c:v>
                </c:pt>
                <c:pt idx="54">
                  <c:v>47020</c:v>
                </c:pt>
                <c:pt idx="55">
                  <c:v>47050</c:v>
                </c:pt>
                <c:pt idx="56">
                  <c:v>47081</c:v>
                </c:pt>
                <c:pt idx="57">
                  <c:v>47111</c:v>
                </c:pt>
                <c:pt idx="58">
                  <c:v>47142</c:v>
                </c:pt>
                <c:pt idx="59">
                  <c:v>47173</c:v>
                </c:pt>
                <c:pt idx="60">
                  <c:v>47201</c:v>
                </c:pt>
                <c:pt idx="61">
                  <c:v>47232</c:v>
                </c:pt>
                <c:pt idx="62">
                  <c:v>47262</c:v>
                </c:pt>
                <c:pt idx="63">
                  <c:v>47293</c:v>
                </c:pt>
                <c:pt idx="64">
                  <c:v>47323</c:v>
                </c:pt>
                <c:pt idx="65">
                  <c:v>47354</c:v>
                </c:pt>
                <c:pt idx="66">
                  <c:v>47385</c:v>
                </c:pt>
                <c:pt idx="67">
                  <c:v>47415</c:v>
                </c:pt>
                <c:pt idx="68">
                  <c:v>47446</c:v>
                </c:pt>
                <c:pt idx="69">
                  <c:v>47476</c:v>
                </c:pt>
                <c:pt idx="70">
                  <c:v>47507</c:v>
                </c:pt>
                <c:pt idx="71">
                  <c:v>47538</c:v>
                </c:pt>
                <c:pt idx="72">
                  <c:v>47566</c:v>
                </c:pt>
                <c:pt idx="73">
                  <c:v>47597</c:v>
                </c:pt>
                <c:pt idx="74">
                  <c:v>47627</c:v>
                </c:pt>
                <c:pt idx="75">
                  <c:v>47658</c:v>
                </c:pt>
                <c:pt idx="76">
                  <c:v>47688</c:v>
                </c:pt>
                <c:pt idx="77">
                  <c:v>47719</c:v>
                </c:pt>
                <c:pt idx="78">
                  <c:v>47750</c:v>
                </c:pt>
                <c:pt idx="79">
                  <c:v>47780</c:v>
                </c:pt>
                <c:pt idx="80">
                  <c:v>47811</c:v>
                </c:pt>
                <c:pt idx="81">
                  <c:v>47841</c:v>
                </c:pt>
                <c:pt idx="82">
                  <c:v>47872</c:v>
                </c:pt>
                <c:pt idx="83">
                  <c:v>47903</c:v>
                </c:pt>
                <c:pt idx="84">
                  <c:v>47931</c:v>
                </c:pt>
                <c:pt idx="85">
                  <c:v>47962</c:v>
                </c:pt>
                <c:pt idx="86">
                  <c:v>47992</c:v>
                </c:pt>
                <c:pt idx="87">
                  <c:v>48023</c:v>
                </c:pt>
                <c:pt idx="88">
                  <c:v>48053</c:v>
                </c:pt>
                <c:pt idx="89">
                  <c:v>48084</c:v>
                </c:pt>
                <c:pt idx="90">
                  <c:v>48115</c:v>
                </c:pt>
                <c:pt idx="91">
                  <c:v>48145</c:v>
                </c:pt>
                <c:pt idx="92">
                  <c:v>48176</c:v>
                </c:pt>
                <c:pt idx="93">
                  <c:v>48206</c:v>
                </c:pt>
                <c:pt idx="94">
                  <c:v>48237</c:v>
                </c:pt>
                <c:pt idx="95">
                  <c:v>48268</c:v>
                </c:pt>
                <c:pt idx="96">
                  <c:v>48297</c:v>
                </c:pt>
                <c:pt idx="97">
                  <c:v>48328</c:v>
                </c:pt>
                <c:pt idx="98">
                  <c:v>48358</c:v>
                </c:pt>
                <c:pt idx="99">
                  <c:v>48389</c:v>
                </c:pt>
                <c:pt idx="100">
                  <c:v>48419</c:v>
                </c:pt>
                <c:pt idx="101">
                  <c:v>48450</c:v>
                </c:pt>
                <c:pt idx="102">
                  <c:v>48481</c:v>
                </c:pt>
                <c:pt idx="103">
                  <c:v>48511</c:v>
                </c:pt>
                <c:pt idx="104">
                  <c:v>48542</c:v>
                </c:pt>
                <c:pt idx="105">
                  <c:v>48572</c:v>
                </c:pt>
                <c:pt idx="106">
                  <c:v>48603</c:v>
                </c:pt>
                <c:pt idx="107">
                  <c:v>48634</c:v>
                </c:pt>
                <c:pt idx="108">
                  <c:v>48662</c:v>
                </c:pt>
                <c:pt idx="109">
                  <c:v>48693</c:v>
                </c:pt>
                <c:pt idx="110">
                  <c:v>48723</c:v>
                </c:pt>
                <c:pt idx="111">
                  <c:v>48754</c:v>
                </c:pt>
                <c:pt idx="112">
                  <c:v>48784</c:v>
                </c:pt>
                <c:pt idx="113">
                  <c:v>48815</c:v>
                </c:pt>
                <c:pt idx="114">
                  <c:v>48846</c:v>
                </c:pt>
                <c:pt idx="115">
                  <c:v>48876</c:v>
                </c:pt>
                <c:pt idx="116">
                  <c:v>48907</c:v>
                </c:pt>
                <c:pt idx="117">
                  <c:v>48937</c:v>
                </c:pt>
                <c:pt idx="118">
                  <c:v>48968</c:v>
                </c:pt>
                <c:pt idx="119">
                  <c:v>48999</c:v>
                </c:pt>
                <c:pt idx="120">
                  <c:v>49027</c:v>
                </c:pt>
                <c:pt idx="121">
                  <c:v>49058</c:v>
                </c:pt>
                <c:pt idx="122">
                  <c:v>49088</c:v>
                </c:pt>
                <c:pt idx="123">
                  <c:v>49119</c:v>
                </c:pt>
                <c:pt idx="124">
                  <c:v>49149</c:v>
                </c:pt>
                <c:pt idx="125">
                  <c:v>49180</c:v>
                </c:pt>
                <c:pt idx="126">
                  <c:v>49211</c:v>
                </c:pt>
                <c:pt idx="127">
                  <c:v>49241</c:v>
                </c:pt>
                <c:pt idx="128">
                  <c:v>49272</c:v>
                </c:pt>
                <c:pt idx="129">
                  <c:v>49302</c:v>
                </c:pt>
                <c:pt idx="130">
                  <c:v>49333</c:v>
                </c:pt>
                <c:pt idx="131">
                  <c:v>49364</c:v>
                </c:pt>
                <c:pt idx="132">
                  <c:v>49392</c:v>
                </c:pt>
                <c:pt idx="133">
                  <c:v>49423</c:v>
                </c:pt>
                <c:pt idx="134">
                  <c:v>49453</c:v>
                </c:pt>
                <c:pt idx="135">
                  <c:v>49484</c:v>
                </c:pt>
                <c:pt idx="136">
                  <c:v>49514</c:v>
                </c:pt>
                <c:pt idx="137">
                  <c:v>49545</c:v>
                </c:pt>
                <c:pt idx="138">
                  <c:v>49576</c:v>
                </c:pt>
                <c:pt idx="139">
                  <c:v>49606</c:v>
                </c:pt>
                <c:pt idx="140">
                  <c:v>49637</c:v>
                </c:pt>
                <c:pt idx="141">
                  <c:v>49667</c:v>
                </c:pt>
                <c:pt idx="142">
                  <c:v>49698</c:v>
                </c:pt>
                <c:pt idx="143">
                  <c:v>49729</c:v>
                </c:pt>
                <c:pt idx="144">
                  <c:v>49758</c:v>
                </c:pt>
                <c:pt idx="145">
                  <c:v>49789</c:v>
                </c:pt>
                <c:pt idx="146">
                  <c:v>49819</c:v>
                </c:pt>
                <c:pt idx="147">
                  <c:v>49850</c:v>
                </c:pt>
                <c:pt idx="148">
                  <c:v>49880</c:v>
                </c:pt>
                <c:pt idx="149">
                  <c:v>49911</c:v>
                </c:pt>
                <c:pt idx="150">
                  <c:v>49942</c:v>
                </c:pt>
                <c:pt idx="151">
                  <c:v>49972</c:v>
                </c:pt>
                <c:pt idx="152">
                  <c:v>50003</c:v>
                </c:pt>
                <c:pt idx="153">
                  <c:v>50033</c:v>
                </c:pt>
                <c:pt idx="154">
                  <c:v>50064</c:v>
                </c:pt>
                <c:pt idx="155">
                  <c:v>50095</c:v>
                </c:pt>
                <c:pt idx="156">
                  <c:v>50123</c:v>
                </c:pt>
                <c:pt idx="157">
                  <c:v>50154</c:v>
                </c:pt>
                <c:pt idx="158">
                  <c:v>50184</c:v>
                </c:pt>
                <c:pt idx="159">
                  <c:v>50215</c:v>
                </c:pt>
                <c:pt idx="160">
                  <c:v>50245</c:v>
                </c:pt>
                <c:pt idx="161">
                  <c:v>50276</c:v>
                </c:pt>
                <c:pt idx="162">
                  <c:v>50307</c:v>
                </c:pt>
                <c:pt idx="163">
                  <c:v>50337</c:v>
                </c:pt>
                <c:pt idx="164">
                  <c:v>50368</c:v>
                </c:pt>
                <c:pt idx="165">
                  <c:v>50398</c:v>
                </c:pt>
                <c:pt idx="166">
                  <c:v>50429</c:v>
                </c:pt>
                <c:pt idx="167">
                  <c:v>50460</c:v>
                </c:pt>
                <c:pt idx="168">
                  <c:v>50488</c:v>
                </c:pt>
                <c:pt idx="169">
                  <c:v>50519</c:v>
                </c:pt>
                <c:pt idx="170">
                  <c:v>50549</c:v>
                </c:pt>
                <c:pt idx="171">
                  <c:v>50580</c:v>
                </c:pt>
                <c:pt idx="172">
                  <c:v>50610</c:v>
                </c:pt>
                <c:pt idx="173">
                  <c:v>50641</c:v>
                </c:pt>
                <c:pt idx="174">
                  <c:v>50672</c:v>
                </c:pt>
                <c:pt idx="175">
                  <c:v>50702</c:v>
                </c:pt>
                <c:pt idx="176">
                  <c:v>50733</c:v>
                </c:pt>
                <c:pt idx="177">
                  <c:v>50763</c:v>
                </c:pt>
                <c:pt idx="178">
                  <c:v>50794</c:v>
                </c:pt>
                <c:pt idx="179">
                  <c:v>50825</c:v>
                </c:pt>
                <c:pt idx="180">
                  <c:v>50853</c:v>
                </c:pt>
                <c:pt idx="181">
                  <c:v>50884</c:v>
                </c:pt>
                <c:pt idx="182">
                  <c:v>50914</c:v>
                </c:pt>
                <c:pt idx="183">
                  <c:v>50945</c:v>
                </c:pt>
                <c:pt idx="184">
                  <c:v>50975</c:v>
                </c:pt>
                <c:pt idx="185">
                  <c:v>51006</c:v>
                </c:pt>
                <c:pt idx="186">
                  <c:v>51037</c:v>
                </c:pt>
                <c:pt idx="187">
                  <c:v>51067</c:v>
                </c:pt>
                <c:pt idx="188">
                  <c:v>51098</c:v>
                </c:pt>
                <c:pt idx="189">
                  <c:v>51128</c:v>
                </c:pt>
                <c:pt idx="190">
                  <c:v>51159</c:v>
                </c:pt>
                <c:pt idx="191">
                  <c:v>51190</c:v>
                </c:pt>
                <c:pt idx="192">
                  <c:v>51219</c:v>
                </c:pt>
                <c:pt idx="193">
                  <c:v>51250</c:v>
                </c:pt>
                <c:pt idx="194">
                  <c:v>51280</c:v>
                </c:pt>
                <c:pt idx="195">
                  <c:v>51311</c:v>
                </c:pt>
                <c:pt idx="196">
                  <c:v>51341</c:v>
                </c:pt>
                <c:pt idx="197">
                  <c:v>51372</c:v>
                </c:pt>
                <c:pt idx="198">
                  <c:v>51403</c:v>
                </c:pt>
                <c:pt idx="199">
                  <c:v>51433</c:v>
                </c:pt>
                <c:pt idx="200">
                  <c:v>51464</c:v>
                </c:pt>
                <c:pt idx="201">
                  <c:v>51494</c:v>
                </c:pt>
                <c:pt idx="202">
                  <c:v>51525</c:v>
                </c:pt>
                <c:pt idx="203">
                  <c:v>51556</c:v>
                </c:pt>
                <c:pt idx="204">
                  <c:v>51584</c:v>
                </c:pt>
                <c:pt idx="205">
                  <c:v>51615</c:v>
                </c:pt>
                <c:pt idx="206">
                  <c:v>51645</c:v>
                </c:pt>
                <c:pt idx="207">
                  <c:v>51676</c:v>
                </c:pt>
                <c:pt idx="208">
                  <c:v>51706</c:v>
                </c:pt>
                <c:pt idx="209">
                  <c:v>51737</c:v>
                </c:pt>
                <c:pt idx="210">
                  <c:v>51768</c:v>
                </c:pt>
                <c:pt idx="211">
                  <c:v>51798</c:v>
                </c:pt>
                <c:pt idx="212">
                  <c:v>51829</c:v>
                </c:pt>
                <c:pt idx="213">
                  <c:v>51859</c:v>
                </c:pt>
                <c:pt idx="214">
                  <c:v>51890</c:v>
                </c:pt>
                <c:pt idx="215">
                  <c:v>51921</c:v>
                </c:pt>
                <c:pt idx="216">
                  <c:v>51949</c:v>
                </c:pt>
                <c:pt idx="217">
                  <c:v>51980</c:v>
                </c:pt>
                <c:pt idx="218">
                  <c:v>52010</c:v>
                </c:pt>
                <c:pt idx="219">
                  <c:v>52041</c:v>
                </c:pt>
                <c:pt idx="220">
                  <c:v>52071</c:v>
                </c:pt>
                <c:pt idx="221">
                  <c:v>52102</c:v>
                </c:pt>
                <c:pt idx="222">
                  <c:v>52133</c:v>
                </c:pt>
                <c:pt idx="223">
                  <c:v>52163</c:v>
                </c:pt>
                <c:pt idx="224">
                  <c:v>52194</c:v>
                </c:pt>
                <c:pt idx="225">
                  <c:v>52224</c:v>
                </c:pt>
                <c:pt idx="226">
                  <c:v>52255</c:v>
                </c:pt>
                <c:pt idx="227">
                  <c:v>52286</c:v>
                </c:pt>
                <c:pt idx="228">
                  <c:v>52314</c:v>
                </c:pt>
                <c:pt idx="229">
                  <c:v>52345</c:v>
                </c:pt>
                <c:pt idx="230">
                  <c:v>52375</c:v>
                </c:pt>
                <c:pt idx="231">
                  <c:v>52406</c:v>
                </c:pt>
                <c:pt idx="232">
                  <c:v>52436</c:v>
                </c:pt>
                <c:pt idx="233">
                  <c:v>52467</c:v>
                </c:pt>
                <c:pt idx="234">
                  <c:v>52498</c:v>
                </c:pt>
                <c:pt idx="235">
                  <c:v>52528</c:v>
                </c:pt>
                <c:pt idx="236">
                  <c:v>52559</c:v>
                </c:pt>
                <c:pt idx="237">
                  <c:v>52589</c:v>
                </c:pt>
                <c:pt idx="238">
                  <c:v>52620</c:v>
                </c:pt>
                <c:pt idx="239">
                  <c:v>52651</c:v>
                </c:pt>
                <c:pt idx="240">
                  <c:v>52680</c:v>
                </c:pt>
                <c:pt idx="241">
                  <c:v>52711</c:v>
                </c:pt>
                <c:pt idx="242">
                  <c:v>52741</c:v>
                </c:pt>
                <c:pt idx="243">
                  <c:v>52772</c:v>
                </c:pt>
                <c:pt idx="244">
                  <c:v>52802</c:v>
                </c:pt>
                <c:pt idx="245">
                  <c:v>52833</c:v>
                </c:pt>
                <c:pt idx="246">
                  <c:v>52864</c:v>
                </c:pt>
                <c:pt idx="247">
                  <c:v>52894</c:v>
                </c:pt>
                <c:pt idx="248">
                  <c:v>52925</c:v>
                </c:pt>
                <c:pt idx="249">
                  <c:v>52955</c:v>
                </c:pt>
                <c:pt idx="250">
                  <c:v>52986</c:v>
                </c:pt>
                <c:pt idx="251">
                  <c:v>53017</c:v>
                </c:pt>
                <c:pt idx="252">
                  <c:v>53045</c:v>
                </c:pt>
                <c:pt idx="253">
                  <c:v>53076</c:v>
                </c:pt>
                <c:pt idx="254">
                  <c:v>53106</c:v>
                </c:pt>
                <c:pt idx="255">
                  <c:v>53137</c:v>
                </c:pt>
                <c:pt idx="256">
                  <c:v>53167</c:v>
                </c:pt>
                <c:pt idx="257">
                  <c:v>53198</c:v>
                </c:pt>
                <c:pt idx="258">
                  <c:v>53229</c:v>
                </c:pt>
                <c:pt idx="259">
                  <c:v>53259</c:v>
                </c:pt>
                <c:pt idx="260">
                  <c:v>53290</c:v>
                </c:pt>
                <c:pt idx="261">
                  <c:v>53320</c:v>
                </c:pt>
                <c:pt idx="262">
                  <c:v>53351</c:v>
                </c:pt>
                <c:pt idx="263">
                  <c:v>53382</c:v>
                </c:pt>
                <c:pt idx="264">
                  <c:v>53410</c:v>
                </c:pt>
                <c:pt idx="265">
                  <c:v>53441</c:v>
                </c:pt>
                <c:pt idx="266">
                  <c:v>53471</c:v>
                </c:pt>
                <c:pt idx="267">
                  <c:v>53502</c:v>
                </c:pt>
                <c:pt idx="268">
                  <c:v>53532</c:v>
                </c:pt>
                <c:pt idx="269">
                  <c:v>53563</c:v>
                </c:pt>
                <c:pt idx="270">
                  <c:v>53594</c:v>
                </c:pt>
                <c:pt idx="271">
                  <c:v>53624</c:v>
                </c:pt>
                <c:pt idx="272">
                  <c:v>53655</c:v>
                </c:pt>
                <c:pt idx="273">
                  <c:v>53685</c:v>
                </c:pt>
                <c:pt idx="274">
                  <c:v>53716</c:v>
                </c:pt>
                <c:pt idx="275">
                  <c:v>53747</c:v>
                </c:pt>
                <c:pt idx="276">
                  <c:v>53775</c:v>
                </c:pt>
                <c:pt idx="277">
                  <c:v>53806</c:v>
                </c:pt>
                <c:pt idx="278">
                  <c:v>53836</c:v>
                </c:pt>
                <c:pt idx="279">
                  <c:v>53867</c:v>
                </c:pt>
                <c:pt idx="280">
                  <c:v>53897</c:v>
                </c:pt>
                <c:pt idx="281">
                  <c:v>53928</c:v>
                </c:pt>
                <c:pt idx="282">
                  <c:v>53959</c:v>
                </c:pt>
                <c:pt idx="283">
                  <c:v>53989</c:v>
                </c:pt>
                <c:pt idx="284">
                  <c:v>54020</c:v>
                </c:pt>
                <c:pt idx="285">
                  <c:v>54050</c:v>
                </c:pt>
                <c:pt idx="286">
                  <c:v>54081</c:v>
                </c:pt>
                <c:pt idx="287">
                  <c:v>54112</c:v>
                </c:pt>
                <c:pt idx="288">
                  <c:v>54141</c:v>
                </c:pt>
                <c:pt idx="289">
                  <c:v>54172</c:v>
                </c:pt>
                <c:pt idx="290">
                  <c:v>54202</c:v>
                </c:pt>
                <c:pt idx="291">
                  <c:v>54233</c:v>
                </c:pt>
                <c:pt idx="292">
                  <c:v>54263</c:v>
                </c:pt>
                <c:pt idx="293">
                  <c:v>54294</c:v>
                </c:pt>
                <c:pt idx="294">
                  <c:v>54325</c:v>
                </c:pt>
                <c:pt idx="295">
                  <c:v>54355</c:v>
                </c:pt>
                <c:pt idx="296">
                  <c:v>54386</c:v>
                </c:pt>
                <c:pt idx="297">
                  <c:v>54416</c:v>
                </c:pt>
                <c:pt idx="298">
                  <c:v>54447</c:v>
                </c:pt>
                <c:pt idx="299">
                  <c:v>54478</c:v>
                </c:pt>
                <c:pt idx="300">
                  <c:v>54506</c:v>
                </c:pt>
                <c:pt idx="301">
                  <c:v>54537</c:v>
                </c:pt>
                <c:pt idx="302">
                  <c:v>54567</c:v>
                </c:pt>
                <c:pt idx="303">
                  <c:v>54598</c:v>
                </c:pt>
                <c:pt idx="304">
                  <c:v>54628</c:v>
                </c:pt>
                <c:pt idx="305">
                  <c:v>54659</c:v>
                </c:pt>
                <c:pt idx="306">
                  <c:v>54690</c:v>
                </c:pt>
                <c:pt idx="307">
                  <c:v>54720</c:v>
                </c:pt>
                <c:pt idx="308">
                  <c:v>54751</c:v>
                </c:pt>
                <c:pt idx="309">
                  <c:v>54781</c:v>
                </c:pt>
                <c:pt idx="310">
                  <c:v>54812</c:v>
                </c:pt>
                <c:pt idx="311">
                  <c:v>54843</c:v>
                </c:pt>
                <c:pt idx="312">
                  <c:v>54871</c:v>
                </c:pt>
                <c:pt idx="313">
                  <c:v>54902</c:v>
                </c:pt>
                <c:pt idx="314">
                  <c:v>54932</c:v>
                </c:pt>
                <c:pt idx="315">
                  <c:v>54963</c:v>
                </c:pt>
                <c:pt idx="316">
                  <c:v>54993</c:v>
                </c:pt>
                <c:pt idx="317">
                  <c:v>55024</c:v>
                </c:pt>
                <c:pt idx="318">
                  <c:v>55055</c:v>
                </c:pt>
                <c:pt idx="319">
                  <c:v>55085</c:v>
                </c:pt>
                <c:pt idx="320">
                  <c:v>55116</c:v>
                </c:pt>
                <c:pt idx="321">
                  <c:v>55146</c:v>
                </c:pt>
                <c:pt idx="322">
                  <c:v>55177</c:v>
                </c:pt>
                <c:pt idx="323">
                  <c:v>55208</c:v>
                </c:pt>
                <c:pt idx="324">
                  <c:v>55236</c:v>
                </c:pt>
                <c:pt idx="325">
                  <c:v>55267</c:v>
                </c:pt>
                <c:pt idx="326">
                  <c:v>55297</c:v>
                </c:pt>
                <c:pt idx="327">
                  <c:v>55328</c:v>
                </c:pt>
                <c:pt idx="328">
                  <c:v>55358</c:v>
                </c:pt>
                <c:pt idx="329">
                  <c:v>55389</c:v>
                </c:pt>
                <c:pt idx="330">
                  <c:v>55420</c:v>
                </c:pt>
                <c:pt idx="331">
                  <c:v>55450</c:v>
                </c:pt>
                <c:pt idx="332">
                  <c:v>55481</c:v>
                </c:pt>
                <c:pt idx="333">
                  <c:v>55511</c:v>
                </c:pt>
                <c:pt idx="334">
                  <c:v>55542</c:v>
                </c:pt>
                <c:pt idx="335">
                  <c:v>55573</c:v>
                </c:pt>
                <c:pt idx="336">
                  <c:v>55602</c:v>
                </c:pt>
                <c:pt idx="337">
                  <c:v>55633</c:v>
                </c:pt>
                <c:pt idx="338">
                  <c:v>55663</c:v>
                </c:pt>
                <c:pt idx="339">
                  <c:v>55694</c:v>
                </c:pt>
                <c:pt idx="340">
                  <c:v>55724</c:v>
                </c:pt>
                <c:pt idx="341">
                  <c:v>55755</c:v>
                </c:pt>
                <c:pt idx="342">
                  <c:v>55786</c:v>
                </c:pt>
                <c:pt idx="343">
                  <c:v>55816</c:v>
                </c:pt>
                <c:pt idx="344">
                  <c:v>55847</c:v>
                </c:pt>
                <c:pt idx="345">
                  <c:v>55877</c:v>
                </c:pt>
                <c:pt idx="346">
                  <c:v>55908</c:v>
                </c:pt>
                <c:pt idx="347">
                  <c:v>55939</c:v>
                </c:pt>
                <c:pt idx="348">
                  <c:v>55967</c:v>
                </c:pt>
                <c:pt idx="349">
                  <c:v>55998</c:v>
                </c:pt>
                <c:pt idx="350">
                  <c:v>56028</c:v>
                </c:pt>
                <c:pt idx="351">
                  <c:v>56059</c:v>
                </c:pt>
                <c:pt idx="352">
                  <c:v>56089</c:v>
                </c:pt>
                <c:pt idx="353">
                  <c:v>56120</c:v>
                </c:pt>
                <c:pt idx="354">
                  <c:v>56151</c:v>
                </c:pt>
                <c:pt idx="355">
                  <c:v>56181</c:v>
                </c:pt>
                <c:pt idx="356">
                  <c:v>56212</c:v>
                </c:pt>
                <c:pt idx="357">
                  <c:v>56242</c:v>
                </c:pt>
                <c:pt idx="358">
                  <c:v>56273</c:v>
                </c:pt>
                <c:pt idx="359">
                  <c:v>56304</c:v>
                </c:pt>
                <c:pt idx="360">
                  <c:v>56332</c:v>
                </c:pt>
                <c:pt idx="361">
                  <c:v>56363</c:v>
                </c:pt>
                <c:pt idx="362">
                  <c:v>56393</c:v>
                </c:pt>
                <c:pt idx="363">
                  <c:v>56424</c:v>
                </c:pt>
                <c:pt idx="364">
                  <c:v>56454</c:v>
                </c:pt>
                <c:pt idx="365">
                  <c:v>56485</c:v>
                </c:pt>
                <c:pt idx="366">
                  <c:v>56516</c:v>
                </c:pt>
                <c:pt idx="367">
                  <c:v>56546</c:v>
                </c:pt>
                <c:pt idx="368">
                  <c:v>56577</c:v>
                </c:pt>
                <c:pt idx="369">
                  <c:v>56607</c:v>
                </c:pt>
                <c:pt idx="370">
                  <c:v>56638</c:v>
                </c:pt>
                <c:pt idx="371">
                  <c:v>56669</c:v>
                </c:pt>
                <c:pt idx="372">
                  <c:v>56697</c:v>
                </c:pt>
                <c:pt idx="373">
                  <c:v>56728</c:v>
                </c:pt>
                <c:pt idx="374">
                  <c:v>56758</c:v>
                </c:pt>
                <c:pt idx="375">
                  <c:v>56789</c:v>
                </c:pt>
                <c:pt idx="376">
                  <c:v>56819</c:v>
                </c:pt>
                <c:pt idx="377">
                  <c:v>56850</c:v>
                </c:pt>
                <c:pt idx="378">
                  <c:v>56881</c:v>
                </c:pt>
                <c:pt idx="379">
                  <c:v>56911</c:v>
                </c:pt>
                <c:pt idx="380">
                  <c:v>56942</c:v>
                </c:pt>
                <c:pt idx="381">
                  <c:v>56972</c:v>
                </c:pt>
                <c:pt idx="382">
                  <c:v>57003</c:v>
                </c:pt>
                <c:pt idx="383">
                  <c:v>57034</c:v>
                </c:pt>
                <c:pt idx="384">
                  <c:v>57063</c:v>
                </c:pt>
                <c:pt idx="385">
                  <c:v>57094</c:v>
                </c:pt>
                <c:pt idx="386">
                  <c:v>57124</c:v>
                </c:pt>
                <c:pt idx="387">
                  <c:v>57155</c:v>
                </c:pt>
                <c:pt idx="388">
                  <c:v>57185</c:v>
                </c:pt>
                <c:pt idx="389">
                  <c:v>57216</c:v>
                </c:pt>
                <c:pt idx="390">
                  <c:v>57247</c:v>
                </c:pt>
                <c:pt idx="391">
                  <c:v>57277</c:v>
                </c:pt>
                <c:pt idx="392">
                  <c:v>57308</c:v>
                </c:pt>
                <c:pt idx="393">
                  <c:v>57338</c:v>
                </c:pt>
                <c:pt idx="394">
                  <c:v>57369</c:v>
                </c:pt>
                <c:pt idx="395">
                  <c:v>57400</c:v>
                </c:pt>
                <c:pt idx="396">
                  <c:v>57428</c:v>
                </c:pt>
                <c:pt idx="397">
                  <c:v>57459</c:v>
                </c:pt>
                <c:pt idx="398">
                  <c:v>57489</c:v>
                </c:pt>
                <c:pt idx="399">
                  <c:v>57520</c:v>
                </c:pt>
                <c:pt idx="400">
                  <c:v>57550</c:v>
                </c:pt>
                <c:pt idx="401">
                  <c:v>57581</c:v>
                </c:pt>
                <c:pt idx="402">
                  <c:v>57612</c:v>
                </c:pt>
                <c:pt idx="403">
                  <c:v>57642</c:v>
                </c:pt>
                <c:pt idx="404">
                  <c:v>57673</c:v>
                </c:pt>
                <c:pt idx="405">
                  <c:v>57703</c:v>
                </c:pt>
                <c:pt idx="406">
                  <c:v>57734</c:v>
                </c:pt>
                <c:pt idx="407">
                  <c:v>57765</c:v>
                </c:pt>
                <c:pt idx="408">
                  <c:v>57793</c:v>
                </c:pt>
                <c:pt idx="409">
                  <c:v>57824</c:v>
                </c:pt>
                <c:pt idx="410">
                  <c:v>57854</c:v>
                </c:pt>
                <c:pt idx="411">
                  <c:v>57885</c:v>
                </c:pt>
                <c:pt idx="412">
                  <c:v>57915</c:v>
                </c:pt>
                <c:pt idx="413">
                  <c:v>57946</c:v>
                </c:pt>
                <c:pt idx="414">
                  <c:v>57977</c:v>
                </c:pt>
                <c:pt idx="415">
                  <c:v>58007</c:v>
                </c:pt>
                <c:pt idx="416">
                  <c:v>58038</c:v>
                </c:pt>
                <c:pt idx="417">
                  <c:v>58068</c:v>
                </c:pt>
                <c:pt idx="418">
                  <c:v>58099</c:v>
                </c:pt>
                <c:pt idx="419">
                  <c:v>58130</c:v>
                </c:pt>
              </c:numCache>
            </c:numRef>
          </c:cat>
          <c:val>
            <c:numRef>
              <c:f>PRICE!$G$4:$G$423</c:f>
              <c:numCache>
                <c:formatCode>_("R$ "* #,##0.00_);_("R$ "* \(#,##0.00\);_("R$ "* "-"??_);_(@_)</c:formatCode>
                <c:ptCount val="420"/>
                <c:pt idx="0">
                  <c:v>2929.1608394995474</c:v>
                </c:pt>
                <c:pt idx="1">
                  <c:v>2929.1608394995474</c:v>
                </c:pt>
                <c:pt idx="2">
                  <c:v>2929.1608394995474</c:v>
                </c:pt>
                <c:pt idx="3">
                  <c:v>2929.1608394995474</c:v>
                </c:pt>
                <c:pt idx="4">
                  <c:v>2929.1608394995474</c:v>
                </c:pt>
                <c:pt idx="5">
                  <c:v>2929.1608394995474</c:v>
                </c:pt>
                <c:pt idx="6">
                  <c:v>2929.1608394995474</c:v>
                </c:pt>
                <c:pt idx="7">
                  <c:v>2929.1608394995474</c:v>
                </c:pt>
                <c:pt idx="8">
                  <c:v>2929.1608394995474</c:v>
                </c:pt>
                <c:pt idx="9">
                  <c:v>2929.1608394995474</c:v>
                </c:pt>
                <c:pt idx="10">
                  <c:v>2929.1608394995474</c:v>
                </c:pt>
                <c:pt idx="11">
                  <c:v>2929.1608394995474</c:v>
                </c:pt>
                <c:pt idx="12">
                  <c:v>2929.1608394995474</c:v>
                </c:pt>
                <c:pt idx="13">
                  <c:v>2929.1608394995474</c:v>
                </c:pt>
                <c:pt idx="14">
                  <c:v>2929.1608394995474</c:v>
                </c:pt>
                <c:pt idx="15">
                  <c:v>2929.1608394995474</c:v>
                </c:pt>
                <c:pt idx="16">
                  <c:v>2929.1608394995474</c:v>
                </c:pt>
                <c:pt idx="17">
                  <c:v>2929.1608394995474</c:v>
                </c:pt>
                <c:pt idx="18">
                  <c:v>2929.1608394995474</c:v>
                </c:pt>
                <c:pt idx="19">
                  <c:v>2929.1608394995474</c:v>
                </c:pt>
                <c:pt idx="20">
                  <c:v>2929.1608394995474</c:v>
                </c:pt>
                <c:pt idx="21">
                  <c:v>2929.1608394995474</c:v>
                </c:pt>
                <c:pt idx="22">
                  <c:v>2929.1608394995474</c:v>
                </c:pt>
                <c:pt idx="23">
                  <c:v>2929.1608394995474</c:v>
                </c:pt>
                <c:pt idx="24">
                  <c:v>2929.1608394995474</c:v>
                </c:pt>
                <c:pt idx="25">
                  <c:v>2929.1608394995474</c:v>
                </c:pt>
                <c:pt idx="26">
                  <c:v>2929.1608394995474</c:v>
                </c:pt>
                <c:pt idx="27">
                  <c:v>2929.1608394995474</c:v>
                </c:pt>
                <c:pt idx="28">
                  <c:v>2929.1608394995474</c:v>
                </c:pt>
                <c:pt idx="29">
                  <c:v>2929.1608394995474</c:v>
                </c:pt>
                <c:pt idx="30">
                  <c:v>2929.1608394995474</c:v>
                </c:pt>
                <c:pt idx="31">
                  <c:v>2929.1608394995474</c:v>
                </c:pt>
                <c:pt idx="32">
                  <c:v>2929.1608394995474</c:v>
                </c:pt>
                <c:pt idx="33">
                  <c:v>2929.1608394995474</c:v>
                </c:pt>
                <c:pt idx="34">
                  <c:v>2929.1608394995474</c:v>
                </c:pt>
                <c:pt idx="35">
                  <c:v>2929.1608394995474</c:v>
                </c:pt>
                <c:pt idx="36">
                  <c:v>2929.1608394995474</c:v>
                </c:pt>
                <c:pt idx="37">
                  <c:v>2929.1608394995474</c:v>
                </c:pt>
                <c:pt idx="38">
                  <c:v>2929.1608394995474</c:v>
                </c:pt>
                <c:pt idx="39">
                  <c:v>2929.1608394995474</c:v>
                </c:pt>
                <c:pt idx="40">
                  <c:v>2929.1608394995474</c:v>
                </c:pt>
                <c:pt idx="41">
                  <c:v>2929.1608394995474</c:v>
                </c:pt>
                <c:pt idx="42">
                  <c:v>2929.1608394995474</c:v>
                </c:pt>
                <c:pt idx="43">
                  <c:v>2929.1608394995474</c:v>
                </c:pt>
                <c:pt idx="44">
                  <c:v>2929.1608394995474</c:v>
                </c:pt>
                <c:pt idx="45">
                  <c:v>2929.1608394995474</c:v>
                </c:pt>
                <c:pt idx="46">
                  <c:v>2929.1608394995474</c:v>
                </c:pt>
                <c:pt idx="47">
                  <c:v>2929.1608394995474</c:v>
                </c:pt>
                <c:pt idx="48">
                  <c:v>2929.1608394995474</c:v>
                </c:pt>
                <c:pt idx="49">
                  <c:v>2929.1608394995474</c:v>
                </c:pt>
                <c:pt idx="50">
                  <c:v>2929.1608394995474</c:v>
                </c:pt>
                <c:pt idx="51">
                  <c:v>2929.1608394995474</c:v>
                </c:pt>
                <c:pt idx="52">
                  <c:v>2929.1608394995474</c:v>
                </c:pt>
                <c:pt idx="53">
                  <c:v>2929.1608394995474</c:v>
                </c:pt>
                <c:pt idx="54">
                  <c:v>2929.1608394995474</c:v>
                </c:pt>
                <c:pt idx="55">
                  <c:v>2929.1608394995474</c:v>
                </c:pt>
                <c:pt idx="56">
                  <c:v>2929.1608394995474</c:v>
                </c:pt>
                <c:pt idx="57">
                  <c:v>2929.1608394995474</c:v>
                </c:pt>
                <c:pt idx="58">
                  <c:v>2929.1608394995474</c:v>
                </c:pt>
                <c:pt idx="59">
                  <c:v>2929.1608394995474</c:v>
                </c:pt>
                <c:pt idx="60">
                  <c:v>2929.1608394995474</c:v>
                </c:pt>
                <c:pt idx="61">
                  <c:v>2929.1608394995474</c:v>
                </c:pt>
                <c:pt idx="62">
                  <c:v>2929.1608394995474</c:v>
                </c:pt>
                <c:pt idx="63">
                  <c:v>2929.1608394995474</c:v>
                </c:pt>
                <c:pt idx="64">
                  <c:v>2929.1608394995474</c:v>
                </c:pt>
                <c:pt idx="65">
                  <c:v>2929.1608394995474</c:v>
                </c:pt>
                <c:pt idx="66">
                  <c:v>2929.1608394995474</c:v>
                </c:pt>
                <c:pt idx="67">
                  <c:v>2929.1608394995474</c:v>
                </c:pt>
                <c:pt idx="68">
                  <c:v>2929.1608394995474</c:v>
                </c:pt>
                <c:pt idx="69">
                  <c:v>2929.1608394995474</c:v>
                </c:pt>
                <c:pt idx="70">
                  <c:v>2929.1608394995474</c:v>
                </c:pt>
                <c:pt idx="71">
                  <c:v>2929.1608394995474</c:v>
                </c:pt>
                <c:pt idx="72">
                  <c:v>2929.1608394995474</c:v>
                </c:pt>
                <c:pt idx="73">
                  <c:v>2929.1608394995474</c:v>
                </c:pt>
                <c:pt idx="74">
                  <c:v>2929.1608394995474</c:v>
                </c:pt>
                <c:pt idx="75">
                  <c:v>2929.1608394995474</c:v>
                </c:pt>
                <c:pt idx="76">
                  <c:v>2929.1608394995474</c:v>
                </c:pt>
                <c:pt idx="77">
                  <c:v>2929.1608394995474</c:v>
                </c:pt>
                <c:pt idx="78">
                  <c:v>2929.1608394995474</c:v>
                </c:pt>
                <c:pt idx="79">
                  <c:v>2929.1608394995474</c:v>
                </c:pt>
                <c:pt idx="80">
                  <c:v>2929.1608394995474</c:v>
                </c:pt>
                <c:pt idx="81">
                  <c:v>2929.1608394995474</c:v>
                </c:pt>
                <c:pt idx="82">
                  <c:v>2929.1608394995474</c:v>
                </c:pt>
                <c:pt idx="83">
                  <c:v>2929.1608394995474</c:v>
                </c:pt>
                <c:pt idx="84">
                  <c:v>2929.1608394995474</c:v>
                </c:pt>
                <c:pt idx="85">
                  <c:v>2929.1608394995474</c:v>
                </c:pt>
                <c:pt idx="86">
                  <c:v>2929.1608394995474</c:v>
                </c:pt>
                <c:pt idx="87">
                  <c:v>2929.1608394995474</c:v>
                </c:pt>
                <c:pt idx="88">
                  <c:v>2929.1608394995474</c:v>
                </c:pt>
                <c:pt idx="89">
                  <c:v>2929.1608394995474</c:v>
                </c:pt>
                <c:pt idx="90">
                  <c:v>2929.1608394995474</c:v>
                </c:pt>
                <c:pt idx="91">
                  <c:v>2929.1608394995474</c:v>
                </c:pt>
                <c:pt idx="92">
                  <c:v>2929.1608394995474</c:v>
                </c:pt>
                <c:pt idx="93">
                  <c:v>2929.1608394995474</c:v>
                </c:pt>
                <c:pt idx="94">
                  <c:v>2929.1608394995474</c:v>
                </c:pt>
                <c:pt idx="95">
                  <c:v>2929.1608394995474</c:v>
                </c:pt>
                <c:pt idx="96">
                  <c:v>2929.1608394995474</c:v>
                </c:pt>
                <c:pt idx="97">
                  <c:v>2929.1608394995474</c:v>
                </c:pt>
                <c:pt idx="98">
                  <c:v>2929.1608394995474</c:v>
                </c:pt>
                <c:pt idx="99">
                  <c:v>2929.1608394995474</c:v>
                </c:pt>
                <c:pt idx="100">
                  <c:v>2929.1608394995474</c:v>
                </c:pt>
                <c:pt idx="101">
                  <c:v>2929.1608394995474</c:v>
                </c:pt>
                <c:pt idx="102">
                  <c:v>2929.1608394995474</c:v>
                </c:pt>
                <c:pt idx="103">
                  <c:v>2929.1608394995474</c:v>
                </c:pt>
                <c:pt idx="104">
                  <c:v>2929.1608394995474</c:v>
                </c:pt>
                <c:pt idx="105">
                  <c:v>2929.1608394995474</c:v>
                </c:pt>
                <c:pt idx="106">
                  <c:v>2929.1608394995474</c:v>
                </c:pt>
                <c:pt idx="107">
                  <c:v>2929.1608394995474</c:v>
                </c:pt>
                <c:pt idx="108">
                  <c:v>2929.1608394995474</c:v>
                </c:pt>
                <c:pt idx="109">
                  <c:v>2929.1608394995474</c:v>
                </c:pt>
                <c:pt idx="110">
                  <c:v>2929.1608394995474</c:v>
                </c:pt>
                <c:pt idx="111">
                  <c:v>2929.1608394995474</c:v>
                </c:pt>
                <c:pt idx="112">
                  <c:v>2929.1608394995474</c:v>
                </c:pt>
                <c:pt idx="113">
                  <c:v>2929.1608394995474</c:v>
                </c:pt>
                <c:pt idx="114">
                  <c:v>2929.1608394995474</c:v>
                </c:pt>
                <c:pt idx="115">
                  <c:v>2929.1608394995474</c:v>
                </c:pt>
                <c:pt idx="116">
                  <c:v>2929.1608394995474</c:v>
                </c:pt>
                <c:pt idx="117">
                  <c:v>2929.1608394995474</c:v>
                </c:pt>
                <c:pt idx="118">
                  <c:v>2929.1608394995474</c:v>
                </c:pt>
                <c:pt idx="119">
                  <c:v>2929.1608394995474</c:v>
                </c:pt>
                <c:pt idx="120">
                  <c:v>2929.1608394995474</c:v>
                </c:pt>
                <c:pt idx="121">
                  <c:v>2929.1608394995474</c:v>
                </c:pt>
                <c:pt idx="122">
                  <c:v>2929.1608394995474</c:v>
                </c:pt>
                <c:pt idx="123">
                  <c:v>2929.1608394995474</c:v>
                </c:pt>
                <c:pt idx="124">
                  <c:v>2929.1608394995474</c:v>
                </c:pt>
                <c:pt idx="125">
                  <c:v>2929.1608394995474</c:v>
                </c:pt>
                <c:pt idx="126">
                  <c:v>2929.1608394995474</c:v>
                </c:pt>
                <c:pt idx="127">
                  <c:v>2929.1608394995474</c:v>
                </c:pt>
                <c:pt idx="128">
                  <c:v>2929.1608394995474</c:v>
                </c:pt>
                <c:pt idx="129">
                  <c:v>2929.1608394995474</c:v>
                </c:pt>
                <c:pt idx="130">
                  <c:v>2929.1608394995474</c:v>
                </c:pt>
                <c:pt idx="131">
                  <c:v>2929.1608394995474</c:v>
                </c:pt>
                <c:pt idx="132">
                  <c:v>2929.1608394995474</c:v>
                </c:pt>
                <c:pt idx="133">
                  <c:v>2929.1608394995474</c:v>
                </c:pt>
                <c:pt idx="134">
                  <c:v>2929.1608394995474</c:v>
                </c:pt>
                <c:pt idx="135">
                  <c:v>2929.1608394995474</c:v>
                </c:pt>
                <c:pt idx="136">
                  <c:v>2929.1608394995474</c:v>
                </c:pt>
                <c:pt idx="137">
                  <c:v>2929.1608394995474</c:v>
                </c:pt>
                <c:pt idx="138">
                  <c:v>2929.1608394995474</c:v>
                </c:pt>
                <c:pt idx="139">
                  <c:v>2929.1608394995474</c:v>
                </c:pt>
                <c:pt idx="140">
                  <c:v>2929.1608394995474</c:v>
                </c:pt>
                <c:pt idx="141">
                  <c:v>2929.1608394995474</c:v>
                </c:pt>
                <c:pt idx="142">
                  <c:v>2929.1608394995474</c:v>
                </c:pt>
                <c:pt idx="143">
                  <c:v>2929.1608394995474</c:v>
                </c:pt>
                <c:pt idx="144">
                  <c:v>2929.1608394995474</c:v>
                </c:pt>
                <c:pt idx="145">
                  <c:v>2929.1608394995474</c:v>
                </c:pt>
                <c:pt idx="146">
                  <c:v>2929.1608394995474</c:v>
                </c:pt>
                <c:pt idx="147">
                  <c:v>2929.1608394995474</c:v>
                </c:pt>
                <c:pt idx="148">
                  <c:v>2929.1608394995474</c:v>
                </c:pt>
                <c:pt idx="149">
                  <c:v>2929.1608394995474</c:v>
                </c:pt>
                <c:pt idx="150">
                  <c:v>2929.1608394995474</c:v>
                </c:pt>
                <c:pt idx="151">
                  <c:v>2929.1608394995474</c:v>
                </c:pt>
                <c:pt idx="152">
                  <c:v>2929.1608394995474</c:v>
                </c:pt>
                <c:pt idx="153">
                  <c:v>2929.1608394995474</c:v>
                </c:pt>
                <c:pt idx="154">
                  <c:v>2929.1608394995474</c:v>
                </c:pt>
                <c:pt idx="155">
                  <c:v>2929.1608394995474</c:v>
                </c:pt>
                <c:pt idx="156">
                  <c:v>2929.1608394995474</c:v>
                </c:pt>
                <c:pt idx="157">
                  <c:v>2929.1608394995474</c:v>
                </c:pt>
                <c:pt idx="158">
                  <c:v>2929.1608394995474</c:v>
                </c:pt>
                <c:pt idx="159">
                  <c:v>2929.1608394995474</c:v>
                </c:pt>
                <c:pt idx="160">
                  <c:v>2929.1608394995474</c:v>
                </c:pt>
                <c:pt idx="161">
                  <c:v>2929.1608394995474</c:v>
                </c:pt>
                <c:pt idx="162">
                  <c:v>2929.1608394995474</c:v>
                </c:pt>
                <c:pt idx="163">
                  <c:v>2929.1608394995474</c:v>
                </c:pt>
                <c:pt idx="164">
                  <c:v>2929.1608394995474</c:v>
                </c:pt>
                <c:pt idx="165">
                  <c:v>2929.1608394995474</c:v>
                </c:pt>
                <c:pt idx="166">
                  <c:v>2929.1608394995474</c:v>
                </c:pt>
                <c:pt idx="167">
                  <c:v>2929.1608394995474</c:v>
                </c:pt>
                <c:pt idx="168">
                  <c:v>2929.1608394995474</c:v>
                </c:pt>
                <c:pt idx="169">
                  <c:v>2929.1608394995474</c:v>
                </c:pt>
                <c:pt idx="170">
                  <c:v>2929.1608394995474</c:v>
                </c:pt>
                <c:pt idx="171">
                  <c:v>2929.1608394995474</c:v>
                </c:pt>
                <c:pt idx="172">
                  <c:v>2929.1608394995474</c:v>
                </c:pt>
                <c:pt idx="173">
                  <c:v>2929.1608394995474</c:v>
                </c:pt>
                <c:pt idx="174">
                  <c:v>2929.1608394995474</c:v>
                </c:pt>
                <c:pt idx="175">
                  <c:v>2929.1608394995474</c:v>
                </c:pt>
                <c:pt idx="176">
                  <c:v>2929.1608394995474</c:v>
                </c:pt>
                <c:pt idx="177">
                  <c:v>2929.1608394995474</c:v>
                </c:pt>
                <c:pt idx="178">
                  <c:v>2929.1608394995474</c:v>
                </c:pt>
                <c:pt idx="179">
                  <c:v>2929.1608394995474</c:v>
                </c:pt>
                <c:pt idx="180">
                  <c:v>2929.1608394995474</c:v>
                </c:pt>
                <c:pt idx="181">
                  <c:v>2929.1608394995474</c:v>
                </c:pt>
                <c:pt idx="182">
                  <c:v>2929.1608394995474</c:v>
                </c:pt>
                <c:pt idx="183">
                  <c:v>2929.1608394995474</c:v>
                </c:pt>
                <c:pt idx="184">
                  <c:v>2929.1608394995474</c:v>
                </c:pt>
                <c:pt idx="185">
                  <c:v>2929.1608394995474</c:v>
                </c:pt>
                <c:pt idx="186">
                  <c:v>2929.1608394995474</c:v>
                </c:pt>
                <c:pt idx="187">
                  <c:v>2929.1608394995474</c:v>
                </c:pt>
                <c:pt idx="188">
                  <c:v>2929.1608394995474</c:v>
                </c:pt>
                <c:pt idx="189">
                  <c:v>2929.1608394995474</c:v>
                </c:pt>
                <c:pt idx="190">
                  <c:v>2929.1608394995474</c:v>
                </c:pt>
                <c:pt idx="191">
                  <c:v>2929.1608394995474</c:v>
                </c:pt>
                <c:pt idx="192">
                  <c:v>2929.1608394995474</c:v>
                </c:pt>
                <c:pt idx="193">
                  <c:v>2929.1608394995474</c:v>
                </c:pt>
                <c:pt idx="194">
                  <c:v>2929.1608394995474</c:v>
                </c:pt>
                <c:pt idx="195">
                  <c:v>2929.1608394995474</c:v>
                </c:pt>
                <c:pt idx="196">
                  <c:v>2929.1608394995474</c:v>
                </c:pt>
                <c:pt idx="197">
                  <c:v>2929.1608394995474</c:v>
                </c:pt>
                <c:pt idx="198">
                  <c:v>2929.1608394995474</c:v>
                </c:pt>
                <c:pt idx="199">
                  <c:v>2929.1608394995474</c:v>
                </c:pt>
                <c:pt idx="200">
                  <c:v>2929.1608394995474</c:v>
                </c:pt>
                <c:pt idx="201">
                  <c:v>2929.1608394995474</c:v>
                </c:pt>
                <c:pt idx="202">
                  <c:v>2929.1608394995474</c:v>
                </c:pt>
                <c:pt idx="203">
                  <c:v>2929.1608394995474</c:v>
                </c:pt>
                <c:pt idx="204">
                  <c:v>2929.1608394995474</c:v>
                </c:pt>
                <c:pt idx="205">
                  <c:v>2929.1608394995474</c:v>
                </c:pt>
                <c:pt idx="206">
                  <c:v>2929.1608394995474</c:v>
                </c:pt>
                <c:pt idx="207">
                  <c:v>2929.1608394995474</c:v>
                </c:pt>
                <c:pt idx="208">
                  <c:v>2929.1608394995474</c:v>
                </c:pt>
                <c:pt idx="209">
                  <c:v>2929.1608394995474</c:v>
                </c:pt>
                <c:pt idx="210">
                  <c:v>2929.1608394995474</c:v>
                </c:pt>
                <c:pt idx="211">
                  <c:v>2929.1608394995474</c:v>
                </c:pt>
                <c:pt idx="212">
                  <c:v>2929.1608394995474</c:v>
                </c:pt>
                <c:pt idx="213">
                  <c:v>2929.1608394995474</c:v>
                </c:pt>
                <c:pt idx="214">
                  <c:v>2929.1608394995474</c:v>
                </c:pt>
                <c:pt idx="215">
                  <c:v>2929.1608394995474</c:v>
                </c:pt>
                <c:pt idx="216">
                  <c:v>2929.1608394995474</c:v>
                </c:pt>
                <c:pt idx="217">
                  <c:v>2929.1608394995474</c:v>
                </c:pt>
                <c:pt idx="218">
                  <c:v>2929.1608394995474</c:v>
                </c:pt>
                <c:pt idx="219">
                  <c:v>2929.1608394995474</c:v>
                </c:pt>
                <c:pt idx="220">
                  <c:v>2929.1608394995474</c:v>
                </c:pt>
                <c:pt idx="221">
                  <c:v>2929.1608394995474</c:v>
                </c:pt>
                <c:pt idx="222">
                  <c:v>2929.1608394995474</c:v>
                </c:pt>
                <c:pt idx="223">
                  <c:v>2929.1608394995474</c:v>
                </c:pt>
                <c:pt idx="224">
                  <c:v>2929.1608394995474</c:v>
                </c:pt>
                <c:pt idx="225">
                  <c:v>2929.1608394995474</c:v>
                </c:pt>
                <c:pt idx="226">
                  <c:v>2929.1608394995474</c:v>
                </c:pt>
                <c:pt idx="227">
                  <c:v>2929.1608394995474</c:v>
                </c:pt>
                <c:pt idx="228">
                  <c:v>2929.1608394995474</c:v>
                </c:pt>
                <c:pt idx="229">
                  <c:v>2929.1608394995474</c:v>
                </c:pt>
                <c:pt idx="230">
                  <c:v>2929.1608394995474</c:v>
                </c:pt>
                <c:pt idx="231">
                  <c:v>2929.1608394995474</c:v>
                </c:pt>
                <c:pt idx="232">
                  <c:v>2929.1608394995474</c:v>
                </c:pt>
                <c:pt idx="233">
                  <c:v>2929.1608394995474</c:v>
                </c:pt>
                <c:pt idx="234">
                  <c:v>2929.1608394995474</c:v>
                </c:pt>
                <c:pt idx="235">
                  <c:v>2929.1608394995474</c:v>
                </c:pt>
                <c:pt idx="236">
                  <c:v>2929.1608394995474</c:v>
                </c:pt>
                <c:pt idx="237">
                  <c:v>2929.1608394995474</c:v>
                </c:pt>
                <c:pt idx="238">
                  <c:v>2929.1608394995474</c:v>
                </c:pt>
                <c:pt idx="239">
                  <c:v>2929.1608394995474</c:v>
                </c:pt>
                <c:pt idx="240">
                  <c:v>2929.1608394995474</c:v>
                </c:pt>
                <c:pt idx="241">
                  <c:v>2929.1608394995474</c:v>
                </c:pt>
                <c:pt idx="242">
                  <c:v>2929.1608394995474</c:v>
                </c:pt>
                <c:pt idx="243">
                  <c:v>2929.1608394995474</c:v>
                </c:pt>
                <c:pt idx="244">
                  <c:v>2929.1608394995474</c:v>
                </c:pt>
                <c:pt idx="245">
                  <c:v>2929.1608394995474</c:v>
                </c:pt>
                <c:pt idx="246">
                  <c:v>2929.1608394995474</c:v>
                </c:pt>
                <c:pt idx="247">
                  <c:v>2929.1608394995474</c:v>
                </c:pt>
                <c:pt idx="248">
                  <c:v>2929.1608394995474</c:v>
                </c:pt>
                <c:pt idx="249">
                  <c:v>2929.1608394995474</c:v>
                </c:pt>
                <c:pt idx="250">
                  <c:v>2929.1608394995474</c:v>
                </c:pt>
                <c:pt idx="251">
                  <c:v>2929.1608394995474</c:v>
                </c:pt>
                <c:pt idx="252">
                  <c:v>2929.1608394995474</c:v>
                </c:pt>
                <c:pt idx="253">
                  <c:v>2929.1608394995474</c:v>
                </c:pt>
                <c:pt idx="254">
                  <c:v>2929.1608394995474</c:v>
                </c:pt>
                <c:pt idx="255">
                  <c:v>2929.1608394995474</c:v>
                </c:pt>
                <c:pt idx="256">
                  <c:v>2929.1608394995474</c:v>
                </c:pt>
                <c:pt idx="257">
                  <c:v>2929.1608394995474</c:v>
                </c:pt>
                <c:pt idx="258">
                  <c:v>2929.1608394995474</c:v>
                </c:pt>
                <c:pt idx="259">
                  <c:v>2929.1608394995474</c:v>
                </c:pt>
                <c:pt idx="260">
                  <c:v>2929.1608394995474</c:v>
                </c:pt>
                <c:pt idx="261">
                  <c:v>2929.1608394995474</c:v>
                </c:pt>
                <c:pt idx="262">
                  <c:v>2929.1608394995474</c:v>
                </c:pt>
                <c:pt idx="263">
                  <c:v>2929.1608394995474</c:v>
                </c:pt>
                <c:pt idx="264">
                  <c:v>2929.1608394995474</c:v>
                </c:pt>
                <c:pt idx="265">
                  <c:v>2929.1608394995474</c:v>
                </c:pt>
                <c:pt idx="266">
                  <c:v>2929.1608394995474</c:v>
                </c:pt>
                <c:pt idx="267">
                  <c:v>2929.1608394995474</c:v>
                </c:pt>
                <c:pt idx="268">
                  <c:v>2929.1608394995474</c:v>
                </c:pt>
                <c:pt idx="269">
                  <c:v>2929.1608394995474</c:v>
                </c:pt>
                <c:pt idx="270">
                  <c:v>2929.1608394995474</c:v>
                </c:pt>
                <c:pt idx="271">
                  <c:v>2929.1608394995474</c:v>
                </c:pt>
                <c:pt idx="272">
                  <c:v>2929.1608394995474</c:v>
                </c:pt>
                <c:pt idx="273">
                  <c:v>2929.1608394995474</c:v>
                </c:pt>
                <c:pt idx="274">
                  <c:v>2929.1608394995474</c:v>
                </c:pt>
                <c:pt idx="275">
                  <c:v>2929.1608394995474</c:v>
                </c:pt>
                <c:pt idx="276">
                  <c:v>2929.1608394995474</c:v>
                </c:pt>
                <c:pt idx="277">
                  <c:v>2929.1608394995474</c:v>
                </c:pt>
                <c:pt idx="278">
                  <c:v>2929.1608394995474</c:v>
                </c:pt>
                <c:pt idx="279">
                  <c:v>2929.1608394995474</c:v>
                </c:pt>
                <c:pt idx="280">
                  <c:v>2929.1608394995474</c:v>
                </c:pt>
                <c:pt idx="281">
                  <c:v>2929.1608394995474</c:v>
                </c:pt>
                <c:pt idx="282">
                  <c:v>2929.1608394995474</c:v>
                </c:pt>
                <c:pt idx="283">
                  <c:v>2929.1608394995474</c:v>
                </c:pt>
                <c:pt idx="284">
                  <c:v>2929.1608394995474</c:v>
                </c:pt>
                <c:pt idx="285">
                  <c:v>2929.1608394995474</c:v>
                </c:pt>
                <c:pt idx="286">
                  <c:v>2929.1608394995474</c:v>
                </c:pt>
                <c:pt idx="287">
                  <c:v>2929.1608394995474</c:v>
                </c:pt>
                <c:pt idx="288">
                  <c:v>2929.1608394995474</c:v>
                </c:pt>
                <c:pt idx="289">
                  <c:v>2929.1608394995474</c:v>
                </c:pt>
                <c:pt idx="290">
                  <c:v>2929.1608394995474</c:v>
                </c:pt>
                <c:pt idx="291">
                  <c:v>2929.1608394995474</c:v>
                </c:pt>
                <c:pt idx="292">
                  <c:v>2929.1608394995474</c:v>
                </c:pt>
                <c:pt idx="293">
                  <c:v>2929.1608394995474</c:v>
                </c:pt>
                <c:pt idx="294">
                  <c:v>2929.1608394995474</c:v>
                </c:pt>
                <c:pt idx="295">
                  <c:v>2929.1608394995474</c:v>
                </c:pt>
                <c:pt idx="296">
                  <c:v>2929.1608394995474</c:v>
                </c:pt>
                <c:pt idx="297">
                  <c:v>2929.1608394995474</c:v>
                </c:pt>
                <c:pt idx="298">
                  <c:v>2929.1608394995474</c:v>
                </c:pt>
                <c:pt idx="299">
                  <c:v>2929.1608394995474</c:v>
                </c:pt>
                <c:pt idx="300">
                  <c:v>2929.1608394995474</c:v>
                </c:pt>
                <c:pt idx="301">
                  <c:v>2929.1608394995474</c:v>
                </c:pt>
                <c:pt idx="302">
                  <c:v>2929.1608394995474</c:v>
                </c:pt>
                <c:pt idx="303">
                  <c:v>2929.1608394995474</c:v>
                </c:pt>
                <c:pt idx="304">
                  <c:v>2929.1608394995474</c:v>
                </c:pt>
                <c:pt idx="305">
                  <c:v>2929.1608394995474</c:v>
                </c:pt>
                <c:pt idx="306">
                  <c:v>2929.1608394995474</c:v>
                </c:pt>
                <c:pt idx="307">
                  <c:v>2929.1608394995474</c:v>
                </c:pt>
                <c:pt idx="308">
                  <c:v>2929.1608394995474</c:v>
                </c:pt>
                <c:pt idx="309">
                  <c:v>2929.1608394995474</c:v>
                </c:pt>
                <c:pt idx="310">
                  <c:v>2929.1608394995474</c:v>
                </c:pt>
                <c:pt idx="311">
                  <c:v>2929.1608394995474</c:v>
                </c:pt>
                <c:pt idx="312">
                  <c:v>2929.1608394995474</c:v>
                </c:pt>
                <c:pt idx="313">
                  <c:v>2929.1608394995474</c:v>
                </c:pt>
                <c:pt idx="314">
                  <c:v>2929.1608394995474</c:v>
                </c:pt>
                <c:pt idx="315">
                  <c:v>2929.1608394995474</c:v>
                </c:pt>
                <c:pt idx="316">
                  <c:v>2929.1608394995474</c:v>
                </c:pt>
                <c:pt idx="317">
                  <c:v>2929.1608394995474</c:v>
                </c:pt>
                <c:pt idx="318">
                  <c:v>2929.1608394995474</c:v>
                </c:pt>
                <c:pt idx="319">
                  <c:v>2929.1608394995474</c:v>
                </c:pt>
                <c:pt idx="320">
                  <c:v>2929.1608394995474</c:v>
                </c:pt>
                <c:pt idx="321">
                  <c:v>2929.1608394995474</c:v>
                </c:pt>
                <c:pt idx="322">
                  <c:v>2929.1608394995474</c:v>
                </c:pt>
                <c:pt idx="323">
                  <c:v>2929.1608394995474</c:v>
                </c:pt>
                <c:pt idx="324">
                  <c:v>2929.1608394995474</c:v>
                </c:pt>
                <c:pt idx="325">
                  <c:v>2929.1608394995474</c:v>
                </c:pt>
                <c:pt idx="326">
                  <c:v>2929.1608394995474</c:v>
                </c:pt>
                <c:pt idx="327">
                  <c:v>2929.1608394995474</c:v>
                </c:pt>
                <c:pt idx="328">
                  <c:v>2929.1608394995474</c:v>
                </c:pt>
                <c:pt idx="329">
                  <c:v>2929.1608394995474</c:v>
                </c:pt>
                <c:pt idx="330">
                  <c:v>2929.1608394995474</c:v>
                </c:pt>
                <c:pt idx="331">
                  <c:v>2929.1608394995474</c:v>
                </c:pt>
                <c:pt idx="332">
                  <c:v>2929.1608394995474</c:v>
                </c:pt>
                <c:pt idx="333">
                  <c:v>2929.1608394995474</c:v>
                </c:pt>
                <c:pt idx="334">
                  <c:v>2929.1608394995474</c:v>
                </c:pt>
                <c:pt idx="335">
                  <c:v>2929.1608394995474</c:v>
                </c:pt>
                <c:pt idx="336">
                  <c:v>2929.1608394995474</c:v>
                </c:pt>
                <c:pt idx="337">
                  <c:v>2929.1608394995474</c:v>
                </c:pt>
                <c:pt idx="338">
                  <c:v>2929.1608394995474</c:v>
                </c:pt>
                <c:pt idx="339">
                  <c:v>2929.1608394995474</c:v>
                </c:pt>
                <c:pt idx="340">
                  <c:v>2929.1608394995474</c:v>
                </c:pt>
                <c:pt idx="341">
                  <c:v>2929.1608394995474</c:v>
                </c:pt>
                <c:pt idx="342">
                  <c:v>2929.1608394995474</c:v>
                </c:pt>
                <c:pt idx="343">
                  <c:v>2929.1608394995474</c:v>
                </c:pt>
                <c:pt idx="344">
                  <c:v>2929.1608394995474</c:v>
                </c:pt>
                <c:pt idx="345">
                  <c:v>2929.1608394995474</c:v>
                </c:pt>
                <c:pt idx="346">
                  <c:v>2929.1608394995474</c:v>
                </c:pt>
                <c:pt idx="347">
                  <c:v>2929.1608394995474</c:v>
                </c:pt>
                <c:pt idx="348">
                  <c:v>2929.1608394995474</c:v>
                </c:pt>
                <c:pt idx="349">
                  <c:v>2929.1608394995474</c:v>
                </c:pt>
                <c:pt idx="350">
                  <c:v>2929.1608394995474</c:v>
                </c:pt>
                <c:pt idx="351">
                  <c:v>2929.1608394995474</c:v>
                </c:pt>
                <c:pt idx="352">
                  <c:v>2929.1608394995474</c:v>
                </c:pt>
                <c:pt idx="353">
                  <c:v>2929.1608394995474</c:v>
                </c:pt>
                <c:pt idx="354">
                  <c:v>2929.1608394995474</c:v>
                </c:pt>
                <c:pt idx="355">
                  <c:v>2929.1608394995474</c:v>
                </c:pt>
                <c:pt idx="356">
                  <c:v>2929.1608394995474</c:v>
                </c:pt>
                <c:pt idx="357">
                  <c:v>2929.1608394995474</c:v>
                </c:pt>
                <c:pt idx="358">
                  <c:v>2929.1608394995474</c:v>
                </c:pt>
                <c:pt idx="359">
                  <c:v>2929.1608394995474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1C7-4CF3-AAD1-0AAE18ABFF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9474216"/>
        <c:axId val="609464376"/>
      </c:lineChart>
      <c:dateAx>
        <c:axId val="609474216"/>
        <c:scaling>
          <c:orientation val="minMax"/>
        </c:scaling>
        <c:delete val="0"/>
        <c:axPos val="b"/>
        <c:numFmt formatCode="[$-416]dd\-mmm\-yy;@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609464376"/>
        <c:crosses val="autoZero"/>
        <c:auto val="1"/>
        <c:lblOffset val="100"/>
        <c:baseTimeUnit val="months"/>
      </c:dateAx>
      <c:valAx>
        <c:axId val="609464376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(&quot;R$ &quot;* #,##0.00_);_(&quot;R$ &quot;* \(#,##0.00\);_(&quot;R$ 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609474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4761</xdr:colOff>
      <xdr:row>10</xdr:row>
      <xdr:rowOff>38106</xdr:rowOff>
    </xdr:from>
    <xdr:to>
      <xdr:col>7</xdr:col>
      <xdr:colOff>19049</xdr:colOff>
      <xdr:row>19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95250</xdr:colOff>
      <xdr:row>1</xdr:row>
      <xdr:rowOff>57150</xdr:rowOff>
    </xdr:from>
    <xdr:to>
      <xdr:col>1</xdr:col>
      <xdr:colOff>2777889</xdr:colOff>
      <xdr:row>1</xdr:row>
      <xdr:rowOff>762000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9550" y="114300"/>
          <a:ext cx="2682639" cy="7048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66674</xdr:colOff>
      <xdr:row>1</xdr:row>
      <xdr:rowOff>38100</xdr:rowOff>
    </xdr:from>
    <xdr:to>
      <xdr:col>3</xdr:col>
      <xdr:colOff>666749</xdr:colOff>
      <xdr:row>1</xdr:row>
      <xdr:rowOff>719097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4" y="95250"/>
          <a:ext cx="2200275" cy="68099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57149</xdr:colOff>
      <xdr:row>1</xdr:row>
      <xdr:rowOff>28575</xdr:rowOff>
    </xdr:from>
    <xdr:to>
      <xdr:col>3</xdr:col>
      <xdr:colOff>847724</xdr:colOff>
      <xdr:row>1</xdr:row>
      <xdr:rowOff>666670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49" y="85725"/>
          <a:ext cx="2390775" cy="6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A1:H20"/>
  <sheetViews>
    <sheetView showGridLines="0"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8" sqref="C8"/>
    </sheetView>
  </sheetViews>
  <sheetFormatPr defaultColWidth="0" defaultRowHeight="15" zeroHeight="1" x14ac:dyDescent="0.25"/>
  <cols>
    <col min="1" max="1" width="1.7109375" style="1" customWidth="1"/>
    <col min="2" max="2" width="46.140625" style="1" bestFit="1" customWidth="1"/>
    <col min="3" max="3" width="26.85546875" style="1" bestFit="1" customWidth="1"/>
    <col min="4" max="4" width="1.7109375" style="1" customWidth="1"/>
    <col min="5" max="5" width="38.5703125" style="1" bestFit="1" customWidth="1"/>
    <col min="6" max="7" width="26.85546875" style="1" bestFit="1" customWidth="1"/>
    <col min="8" max="8" width="1.7109375" style="1" customWidth="1"/>
    <col min="9" max="16384" width="9.140625" style="1" hidden="1"/>
  </cols>
  <sheetData>
    <row r="1" spans="2:8" ht="5.0999999999999996" customHeight="1" thickBot="1" x14ac:dyDescent="0.3"/>
    <row r="2" spans="2:8" ht="66.75" customHeight="1" thickBot="1" x14ac:dyDescent="0.3">
      <c r="B2" s="77"/>
      <c r="C2" s="78" t="s">
        <v>35</v>
      </c>
      <c r="D2" s="79"/>
      <c r="E2" s="79"/>
      <c r="F2" s="79"/>
      <c r="G2" s="80"/>
    </row>
    <row r="3" spans="2:8" ht="30" customHeight="1" thickBot="1" x14ac:dyDescent="0.3">
      <c r="B3" s="48" t="s">
        <v>26</v>
      </c>
      <c r="C3" s="49" t="s">
        <v>30</v>
      </c>
      <c r="D3" s="50"/>
      <c r="E3" s="51" t="s">
        <v>26</v>
      </c>
      <c r="F3" s="52" t="s">
        <v>24</v>
      </c>
      <c r="G3" s="53" t="s">
        <v>25</v>
      </c>
    </row>
    <row r="4" spans="2:8" ht="30" customHeight="1" thickTop="1" x14ac:dyDescent="0.25">
      <c r="B4" s="55" t="s">
        <v>20</v>
      </c>
      <c r="C4" s="56">
        <v>500000</v>
      </c>
      <c r="D4" s="57"/>
      <c r="E4" s="58" t="s">
        <v>27</v>
      </c>
      <c r="F4" s="59">
        <f>+SAC!J11</f>
        <v>450000</v>
      </c>
      <c r="G4" s="60">
        <f>+PRICE!J11</f>
        <v>449999.99999999919</v>
      </c>
      <c r="H4" s="54"/>
    </row>
    <row r="5" spans="2:8" ht="30" customHeight="1" x14ac:dyDescent="0.25">
      <c r="B5" s="61" t="s">
        <v>7</v>
      </c>
      <c r="C5" s="62">
        <v>0.1</v>
      </c>
      <c r="D5" s="57"/>
      <c r="E5" s="61" t="s">
        <v>28</v>
      </c>
      <c r="F5" s="63">
        <f>+SAC!J12</f>
        <v>459257.95909199322</v>
      </c>
      <c r="G5" s="64">
        <f>+PRICE!J12</f>
        <v>604497.902219838</v>
      </c>
      <c r="H5" s="54"/>
    </row>
    <row r="6" spans="2:8" ht="30" customHeight="1" x14ac:dyDescent="0.25">
      <c r="B6" s="61" t="s">
        <v>32</v>
      </c>
      <c r="C6" s="65">
        <f>(100%-C5)</f>
        <v>0.9</v>
      </c>
      <c r="D6" s="57"/>
      <c r="E6" s="61" t="s">
        <v>29</v>
      </c>
      <c r="F6" s="63">
        <f>+SAC!J13</f>
        <v>909257.95909199328</v>
      </c>
      <c r="G6" s="64">
        <f>+PRICE!J13</f>
        <v>1054497.9022198371</v>
      </c>
      <c r="H6" s="54"/>
    </row>
    <row r="7" spans="2:8" ht="30" customHeight="1" thickBot="1" x14ac:dyDescent="0.3">
      <c r="B7" s="61" t="s">
        <v>21</v>
      </c>
      <c r="C7" s="66">
        <f>+C4*C6</f>
        <v>450000</v>
      </c>
      <c r="D7" s="57"/>
      <c r="E7" s="67" t="s">
        <v>33</v>
      </c>
      <c r="F7" s="68">
        <f>+SAC!J14</f>
        <v>1.0205732424266516</v>
      </c>
      <c r="G7" s="69">
        <f>+PRICE!J14</f>
        <v>1.34332867159964</v>
      </c>
      <c r="H7" s="54"/>
    </row>
    <row r="8" spans="2:8" ht="30" customHeight="1" thickTop="1" thickBot="1" x14ac:dyDescent="0.3">
      <c r="B8" s="61" t="s">
        <v>31</v>
      </c>
      <c r="C8" s="70">
        <v>30</v>
      </c>
      <c r="D8" s="57"/>
      <c r="E8" s="71" t="s">
        <v>34</v>
      </c>
      <c r="F8" s="72">
        <f>((F7+1)^(1/$C$8))-1</f>
        <v>2.3723061020867853E-2</v>
      </c>
      <c r="G8" s="73">
        <f>((G7+1)^(1/$C$8))-1</f>
        <v>2.879246210452413E-2</v>
      </c>
      <c r="H8" s="54"/>
    </row>
    <row r="9" spans="2:8" ht="30" customHeight="1" thickTop="1" x14ac:dyDescent="0.35">
      <c r="B9" s="61" t="s">
        <v>22</v>
      </c>
      <c r="C9" s="62">
        <v>0.06</v>
      </c>
      <c r="D9" s="74"/>
      <c r="E9" s="83" t="s">
        <v>36</v>
      </c>
      <c r="F9" s="84"/>
      <c r="G9" s="85"/>
    </row>
    <row r="10" spans="2:8" ht="30" customHeight="1" thickBot="1" x14ac:dyDescent="0.4">
      <c r="B10" s="75" t="s">
        <v>23</v>
      </c>
      <c r="C10" s="76">
        <v>0.01</v>
      </c>
      <c r="D10" s="74"/>
      <c r="E10" s="86"/>
      <c r="F10" s="87"/>
      <c r="G10" s="88"/>
    </row>
    <row r="11" spans="2:8" ht="5.0999999999999996" customHeight="1" thickTop="1" x14ac:dyDescent="0.25"/>
    <row r="12" spans="2:8" ht="30" customHeight="1" x14ac:dyDescent="0.25"/>
    <row r="13" spans="2:8" ht="30" customHeight="1" x14ac:dyDescent="0.25"/>
    <row r="14" spans="2:8" ht="30" customHeight="1" x14ac:dyDescent="0.25"/>
    <row r="15" spans="2:8" ht="30" customHeight="1" x14ac:dyDescent="0.25"/>
    <row r="16" spans="2:8" ht="30" customHeight="1" x14ac:dyDescent="0.25"/>
    <row r="17" ht="30" customHeight="1" x14ac:dyDescent="0.25"/>
    <row r="18" ht="30" customHeight="1" x14ac:dyDescent="0.25"/>
    <row r="19" ht="5.0999999999999996" customHeight="1" x14ac:dyDescent="0.25"/>
    <row r="20" ht="30" hidden="1" customHeight="1" x14ac:dyDescent="0.25"/>
  </sheetData>
  <sheetProtection algorithmName="SHA-512" hashValue="lWILp/Wmt0xbYWzzZ392uDSaNKTKBcwnBZbjRqOByA2Vb9aD7SH8hplTcdFdkcSYiIW2xGOOhkVo/U7WNZesog==" saltValue="RQ4/OduAXTxoX1yO3I579w==" spinCount="100000" sheet="1" objects="1" scenarios="1" selectLockedCells="1"/>
  <mergeCells count="1">
    <mergeCell ref="E9:G10"/>
  </mergeCells>
  <dataValidations count="1">
    <dataValidation type="list" allowBlank="1" showInputMessage="1" showErrorMessage="1" sqref="C8" xr:uid="{00000000-0002-0000-0000-000000000000}">
      <formula1>"1,2,3,4,5,6,7,8,9,10,11,12,13,14,15,16,17,18,19,20,21,22,23,24,25,26,27,28,29,30,31,32,33,34,35"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84" orientation="landscape" r:id="rId1"/>
  <headerFooter>
    <oddFooter>&amp;LTeam PreviHonda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/>
  <dimension ref="A1:K434"/>
  <sheetViews>
    <sheetView showGridLines="0" workbookViewId="0">
      <pane xSplit="3" ySplit="3" topLeftCell="D4" activePane="bottomRight" state="frozen"/>
      <selection activeCell="I12" sqref="I12"/>
      <selection pane="topRight" activeCell="I12" sqref="I12"/>
      <selection pane="bottomLeft" activeCell="I12" sqref="I12"/>
      <selection pane="bottomRight" activeCell="B16" sqref="B16"/>
    </sheetView>
  </sheetViews>
  <sheetFormatPr defaultColWidth="0" defaultRowHeight="15" zeroHeight="1" x14ac:dyDescent="0.25"/>
  <cols>
    <col min="1" max="1" width="1.7109375" style="1" customWidth="1"/>
    <col min="2" max="2" width="9.42578125" style="1" bestFit="1" customWidth="1"/>
    <col min="3" max="3" width="14.5703125" style="1" customWidth="1"/>
    <col min="4" max="4" width="14.28515625" style="1" bestFit="1" customWidth="1"/>
    <col min="5" max="5" width="15.85546875" style="1" customWidth="1"/>
    <col min="6" max="6" width="14.28515625" style="1" bestFit="1" customWidth="1"/>
    <col min="7" max="7" width="15.85546875" style="1" bestFit="1" customWidth="1"/>
    <col min="8" max="8" width="1.7109375" style="1" customWidth="1"/>
    <col min="9" max="9" width="30.42578125" style="1" bestFit="1" customWidth="1"/>
    <col min="10" max="10" width="14.28515625" style="1" bestFit="1" customWidth="1"/>
    <col min="11" max="11" width="1.7109375" style="1" customWidth="1"/>
    <col min="12" max="16384" width="9.140625" style="1" hidden="1"/>
  </cols>
  <sheetData>
    <row r="1" spans="2:10" ht="5.0999999999999996" customHeight="1" thickBot="1" x14ac:dyDescent="0.3"/>
    <row r="2" spans="2:10" ht="59.25" customHeight="1" thickBot="1" x14ac:dyDescent="0.3">
      <c r="B2" s="77"/>
      <c r="C2" s="81"/>
      <c r="D2" s="81"/>
      <c r="E2" s="82" t="s">
        <v>18</v>
      </c>
      <c r="F2" s="79"/>
      <c r="G2" s="79"/>
      <c r="H2" s="79"/>
      <c r="I2" s="79"/>
      <c r="J2" s="80"/>
    </row>
    <row r="3" spans="2:10" ht="40.5" customHeight="1" thickBot="1" x14ac:dyDescent="0.3">
      <c r="B3" s="12" t="s">
        <v>17</v>
      </c>
      <c r="C3" s="13" t="s">
        <v>4</v>
      </c>
      <c r="D3" s="13" t="s">
        <v>2</v>
      </c>
      <c r="E3" s="13" t="s">
        <v>16</v>
      </c>
      <c r="F3" s="13" t="s">
        <v>1</v>
      </c>
      <c r="G3" s="21" t="s">
        <v>5</v>
      </c>
      <c r="I3" s="5" t="s">
        <v>6</v>
      </c>
      <c r="J3" s="6">
        <f>+BASE!C4</f>
        <v>500000</v>
      </c>
    </row>
    <row r="4" spans="2:10" ht="20.100000000000001" customHeight="1" x14ac:dyDescent="0.25">
      <c r="B4" s="14">
        <v>1</v>
      </c>
      <c r="C4" s="2">
        <f ca="1">TODAY()+30</f>
        <v>45375</v>
      </c>
      <c r="D4" s="3">
        <f>IF(OR($J$7&lt;&gt;0,$J$10&lt;&gt;0),$J$6,0)</f>
        <v>450000</v>
      </c>
      <c r="E4" s="43">
        <f>IFERROR(J6/(J7*12),0)</f>
        <v>1250</v>
      </c>
      <c r="F4" s="19">
        <f>IF(E4=0,0,D4*J$10)</f>
        <v>2544.3654243323731</v>
      </c>
      <c r="G4" s="22">
        <f t="shared" ref="G4:G67" si="0">+F4+E4</f>
        <v>3794.3654243323731</v>
      </c>
      <c r="I4" s="34" t="s">
        <v>7</v>
      </c>
      <c r="J4" s="35">
        <f>+BASE!C5</f>
        <v>0.1</v>
      </c>
    </row>
    <row r="5" spans="2:10" ht="20.100000000000001" customHeight="1" x14ac:dyDescent="0.25">
      <c r="B5" s="14">
        <f>+B4+1</f>
        <v>2</v>
      </c>
      <c r="C5" s="2">
        <f ca="1">EDATE(C4,1)</f>
        <v>45406</v>
      </c>
      <c r="D5" s="3">
        <f t="shared" ref="D5:D68" si="1">IF(D4-E4&lt;=0,0,(D4-E4))</f>
        <v>448750</v>
      </c>
      <c r="E5" s="43">
        <f>IF(ROUND(D5,0)&lt;=0,0,E4)</f>
        <v>1250</v>
      </c>
      <c r="F5" s="19">
        <f t="shared" ref="F5:F68" si="2">IF(E5=0,0,D5*J$10)</f>
        <v>2537.2977425981167</v>
      </c>
      <c r="G5" s="23">
        <f t="shared" si="0"/>
        <v>3787.2977425981167</v>
      </c>
      <c r="I5" s="34" t="s">
        <v>8</v>
      </c>
      <c r="J5" s="35">
        <f>(100%-J4)</f>
        <v>0.9</v>
      </c>
    </row>
    <row r="6" spans="2:10" ht="20.100000000000001" customHeight="1" x14ac:dyDescent="0.25">
      <c r="B6" s="14">
        <f t="shared" ref="B6:B69" si="3">+B5+1</f>
        <v>3</v>
      </c>
      <c r="C6" s="2">
        <f t="shared" ref="C6:C69" ca="1" si="4">EDATE(C5,1)</f>
        <v>45436</v>
      </c>
      <c r="D6" s="3">
        <f t="shared" si="1"/>
        <v>447500</v>
      </c>
      <c r="E6" s="43">
        <f t="shared" ref="E6:E69" si="5">IF(ROUND(D6,0)&lt;=0,0,E5)</f>
        <v>1250</v>
      </c>
      <c r="F6" s="19">
        <f t="shared" si="2"/>
        <v>2530.2300608638602</v>
      </c>
      <c r="G6" s="23">
        <f t="shared" si="0"/>
        <v>3780.2300608638602</v>
      </c>
      <c r="I6" s="7" t="s">
        <v>3</v>
      </c>
      <c r="J6" s="8">
        <f>+J3*J5</f>
        <v>450000</v>
      </c>
    </row>
    <row r="7" spans="2:10" ht="20.100000000000001" customHeight="1" x14ac:dyDescent="0.25">
      <c r="B7" s="14">
        <f t="shared" si="3"/>
        <v>4</v>
      </c>
      <c r="C7" s="2">
        <f t="shared" ca="1" si="4"/>
        <v>45467</v>
      </c>
      <c r="D7" s="3">
        <f t="shared" si="1"/>
        <v>446250</v>
      </c>
      <c r="E7" s="43">
        <f t="shared" si="5"/>
        <v>1250</v>
      </c>
      <c r="F7" s="19">
        <f t="shared" si="2"/>
        <v>2523.1623791296033</v>
      </c>
      <c r="G7" s="23">
        <f t="shared" si="0"/>
        <v>3773.1623791296033</v>
      </c>
      <c r="I7" s="34" t="s">
        <v>9</v>
      </c>
      <c r="J7" s="36">
        <f>+BASE!C8</f>
        <v>30</v>
      </c>
    </row>
    <row r="8" spans="2:10" ht="20.100000000000001" customHeight="1" x14ac:dyDescent="0.25">
      <c r="B8" s="14">
        <f t="shared" si="3"/>
        <v>5</v>
      </c>
      <c r="C8" s="2">
        <f t="shared" ca="1" si="4"/>
        <v>45497</v>
      </c>
      <c r="D8" s="3">
        <f t="shared" si="1"/>
        <v>445000</v>
      </c>
      <c r="E8" s="43">
        <f t="shared" si="5"/>
        <v>1250</v>
      </c>
      <c r="F8" s="19">
        <f t="shared" si="2"/>
        <v>2516.0946973953469</v>
      </c>
      <c r="G8" s="23">
        <f t="shared" si="0"/>
        <v>3766.0946973953469</v>
      </c>
      <c r="I8" s="34" t="s">
        <v>10</v>
      </c>
      <c r="J8" s="37">
        <f>+BASE!C9</f>
        <v>0.06</v>
      </c>
    </row>
    <row r="9" spans="2:10" ht="20.100000000000001" customHeight="1" x14ac:dyDescent="0.25">
      <c r="B9" s="14">
        <f t="shared" si="3"/>
        <v>6</v>
      </c>
      <c r="C9" s="2">
        <f t="shared" ca="1" si="4"/>
        <v>45528</v>
      </c>
      <c r="D9" s="3">
        <f t="shared" si="1"/>
        <v>443750</v>
      </c>
      <c r="E9" s="43">
        <f t="shared" si="5"/>
        <v>1250</v>
      </c>
      <c r="F9" s="19">
        <f t="shared" si="2"/>
        <v>2509.0270156610904</v>
      </c>
      <c r="G9" s="23">
        <f t="shared" si="0"/>
        <v>3759.0270156610904</v>
      </c>
      <c r="I9" s="34" t="s">
        <v>11</v>
      </c>
      <c r="J9" s="37">
        <f>+BASE!C10</f>
        <v>0.01</v>
      </c>
    </row>
    <row r="10" spans="2:10" ht="20.100000000000001" customHeight="1" x14ac:dyDescent="0.25">
      <c r="B10" s="14">
        <f t="shared" si="3"/>
        <v>7</v>
      </c>
      <c r="C10" s="2">
        <f t="shared" ca="1" si="4"/>
        <v>45559</v>
      </c>
      <c r="D10" s="3">
        <f t="shared" si="1"/>
        <v>442500</v>
      </c>
      <c r="E10" s="43">
        <f t="shared" si="5"/>
        <v>1250</v>
      </c>
      <c r="F10" s="19">
        <f t="shared" si="2"/>
        <v>2501.9593339268336</v>
      </c>
      <c r="G10" s="23">
        <f t="shared" si="0"/>
        <v>3751.9593339268336</v>
      </c>
      <c r="I10" s="7" t="s">
        <v>0</v>
      </c>
      <c r="J10" s="9">
        <f>(((J8+J9)+1)^(1/12))-1</f>
        <v>5.6541453874052738E-3</v>
      </c>
    </row>
    <row r="11" spans="2:10" ht="20.100000000000001" customHeight="1" x14ac:dyDescent="0.25">
      <c r="B11" s="14">
        <f t="shared" si="3"/>
        <v>8</v>
      </c>
      <c r="C11" s="2">
        <f t="shared" ca="1" si="4"/>
        <v>45589</v>
      </c>
      <c r="D11" s="3">
        <f t="shared" si="1"/>
        <v>441250</v>
      </c>
      <c r="E11" s="43">
        <f t="shared" si="5"/>
        <v>1250</v>
      </c>
      <c r="F11" s="19">
        <f t="shared" si="2"/>
        <v>2494.8916521925771</v>
      </c>
      <c r="G11" s="23">
        <f t="shared" si="0"/>
        <v>3744.8916521925771</v>
      </c>
      <c r="I11" s="34" t="s">
        <v>12</v>
      </c>
      <c r="J11" s="38">
        <f>SUM(E4:E423)</f>
        <v>450000</v>
      </c>
    </row>
    <row r="12" spans="2:10" ht="20.100000000000001" customHeight="1" x14ac:dyDescent="0.25">
      <c r="B12" s="14">
        <f t="shared" si="3"/>
        <v>9</v>
      </c>
      <c r="C12" s="2">
        <f t="shared" ca="1" si="4"/>
        <v>45620</v>
      </c>
      <c r="D12" s="3">
        <f t="shared" si="1"/>
        <v>440000</v>
      </c>
      <c r="E12" s="43">
        <f t="shared" si="5"/>
        <v>1250</v>
      </c>
      <c r="F12" s="19">
        <f t="shared" si="2"/>
        <v>2487.8239704583207</v>
      </c>
      <c r="G12" s="23">
        <f t="shared" si="0"/>
        <v>3737.8239704583207</v>
      </c>
      <c r="I12" s="34" t="s">
        <v>13</v>
      </c>
      <c r="J12" s="38">
        <f>SUM(F4:F423)</f>
        <v>459257.95909199322</v>
      </c>
    </row>
    <row r="13" spans="2:10" ht="20.100000000000001" customHeight="1" x14ac:dyDescent="0.25">
      <c r="B13" s="14">
        <f t="shared" si="3"/>
        <v>10</v>
      </c>
      <c r="C13" s="2">
        <f t="shared" ca="1" si="4"/>
        <v>45650</v>
      </c>
      <c r="D13" s="3">
        <f t="shared" si="1"/>
        <v>438750</v>
      </c>
      <c r="E13" s="43">
        <f t="shared" si="5"/>
        <v>1250</v>
      </c>
      <c r="F13" s="19">
        <f t="shared" si="2"/>
        <v>2480.7562887240638</v>
      </c>
      <c r="G13" s="23">
        <f t="shared" si="0"/>
        <v>3730.7562887240638</v>
      </c>
      <c r="I13" s="7" t="s">
        <v>14</v>
      </c>
      <c r="J13" s="8">
        <f>+J11+J12</f>
        <v>909257.95909199328</v>
      </c>
    </row>
    <row r="14" spans="2:10" ht="20.100000000000001" customHeight="1" thickBot="1" x14ac:dyDescent="0.3">
      <c r="B14" s="14">
        <f t="shared" si="3"/>
        <v>11</v>
      </c>
      <c r="C14" s="2">
        <f t="shared" ca="1" si="4"/>
        <v>45681</v>
      </c>
      <c r="D14" s="3">
        <f t="shared" si="1"/>
        <v>437500</v>
      </c>
      <c r="E14" s="43">
        <f t="shared" si="5"/>
        <v>1250</v>
      </c>
      <c r="F14" s="19">
        <f t="shared" si="2"/>
        <v>2473.6886069898073</v>
      </c>
      <c r="G14" s="23">
        <f t="shared" si="0"/>
        <v>3723.6886069898073</v>
      </c>
      <c r="I14" s="10" t="s">
        <v>15</v>
      </c>
      <c r="J14" s="11">
        <f>+J12/J6</f>
        <v>1.0205732424266516</v>
      </c>
    </row>
    <row r="15" spans="2:10" ht="20.100000000000001" customHeight="1" x14ac:dyDescent="0.25">
      <c r="B15" s="14">
        <f t="shared" si="3"/>
        <v>12</v>
      </c>
      <c r="C15" s="2">
        <f t="shared" ca="1" si="4"/>
        <v>45712</v>
      </c>
      <c r="D15" s="3">
        <f t="shared" si="1"/>
        <v>436250</v>
      </c>
      <c r="E15" s="43">
        <f t="shared" si="5"/>
        <v>1250</v>
      </c>
      <c r="F15" s="19">
        <f t="shared" si="2"/>
        <v>2466.6209252555509</v>
      </c>
      <c r="G15" s="23">
        <f t="shared" si="0"/>
        <v>3716.6209252555509</v>
      </c>
      <c r="J15" s="39"/>
    </row>
    <row r="16" spans="2:10" ht="20.100000000000001" customHeight="1" x14ac:dyDescent="0.25">
      <c r="B16" s="14">
        <f t="shared" si="3"/>
        <v>13</v>
      </c>
      <c r="C16" s="2">
        <f t="shared" ca="1" si="4"/>
        <v>45740</v>
      </c>
      <c r="D16" s="3">
        <f t="shared" si="1"/>
        <v>435000</v>
      </c>
      <c r="E16" s="43">
        <f t="shared" si="5"/>
        <v>1250</v>
      </c>
      <c r="F16" s="19">
        <f t="shared" si="2"/>
        <v>2459.553243521294</v>
      </c>
      <c r="G16" s="23">
        <f t="shared" si="0"/>
        <v>3709.553243521294</v>
      </c>
      <c r="I16" s="40"/>
      <c r="J16" s="40"/>
    </row>
    <row r="17" spans="2:10" ht="20.100000000000001" customHeight="1" x14ac:dyDescent="0.25">
      <c r="B17" s="14">
        <f t="shared" si="3"/>
        <v>14</v>
      </c>
      <c r="C17" s="2">
        <f t="shared" ca="1" si="4"/>
        <v>45771</v>
      </c>
      <c r="D17" s="3">
        <f t="shared" si="1"/>
        <v>433750</v>
      </c>
      <c r="E17" s="43">
        <f t="shared" si="5"/>
        <v>1250</v>
      </c>
      <c r="F17" s="19">
        <f t="shared" si="2"/>
        <v>2452.4855617870376</v>
      </c>
      <c r="G17" s="23">
        <f t="shared" si="0"/>
        <v>3702.4855617870376</v>
      </c>
      <c r="I17" s="39"/>
    </row>
    <row r="18" spans="2:10" ht="20.100000000000001" customHeight="1" x14ac:dyDescent="0.25">
      <c r="B18" s="14">
        <f t="shared" si="3"/>
        <v>15</v>
      </c>
      <c r="C18" s="2">
        <f t="shared" ca="1" si="4"/>
        <v>45801</v>
      </c>
      <c r="D18" s="3">
        <f t="shared" si="1"/>
        <v>432500</v>
      </c>
      <c r="E18" s="43">
        <f t="shared" si="5"/>
        <v>1250</v>
      </c>
      <c r="F18" s="19">
        <f t="shared" si="2"/>
        <v>2445.4178800527811</v>
      </c>
      <c r="G18" s="23">
        <f t="shared" si="0"/>
        <v>3695.4178800527811</v>
      </c>
      <c r="J18" s="41"/>
    </row>
    <row r="19" spans="2:10" ht="20.100000000000001" customHeight="1" x14ac:dyDescent="0.25">
      <c r="B19" s="14">
        <f t="shared" si="3"/>
        <v>16</v>
      </c>
      <c r="C19" s="2">
        <f t="shared" ca="1" si="4"/>
        <v>45832</v>
      </c>
      <c r="D19" s="3">
        <f t="shared" si="1"/>
        <v>431250</v>
      </c>
      <c r="E19" s="43">
        <f t="shared" si="5"/>
        <v>1250</v>
      </c>
      <c r="F19" s="19">
        <f t="shared" si="2"/>
        <v>2438.3501983185242</v>
      </c>
      <c r="G19" s="23">
        <f t="shared" si="0"/>
        <v>3688.3501983185242</v>
      </c>
      <c r="J19" s="42"/>
    </row>
    <row r="20" spans="2:10" ht="20.100000000000001" customHeight="1" x14ac:dyDescent="0.25">
      <c r="B20" s="14">
        <f t="shared" si="3"/>
        <v>17</v>
      </c>
      <c r="C20" s="2">
        <f t="shared" ca="1" si="4"/>
        <v>45862</v>
      </c>
      <c r="D20" s="3">
        <f t="shared" si="1"/>
        <v>430000</v>
      </c>
      <c r="E20" s="43">
        <f t="shared" si="5"/>
        <v>1250</v>
      </c>
      <c r="F20" s="19">
        <f t="shared" si="2"/>
        <v>2431.2825165842678</v>
      </c>
      <c r="G20" s="23">
        <f t="shared" si="0"/>
        <v>3681.2825165842678</v>
      </c>
    </row>
    <row r="21" spans="2:10" ht="20.100000000000001" customHeight="1" x14ac:dyDescent="0.25">
      <c r="B21" s="14">
        <f t="shared" si="3"/>
        <v>18</v>
      </c>
      <c r="C21" s="2">
        <f t="shared" ca="1" si="4"/>
        <v>45893</v>
      </c>
      <c r="D21" s="3">
        <f t="shared" si="1"/>
        <v>428750</v>
      </c>
      <c r="E21" s="43">
        <f t="shared" si="5"/>
        <v>1250</v>
      </c>
      <c r="F21" s="19">
        <f t="shared" si="2"/>
        <v>2424.2148348500114</v>
      </c>
      <c r="G21" s="23">
        <f t="shared" si="0"/>
        <v>3674.2148348500114</v>
      </c>
    </row>
    <row r="22" spans="2:10" ht="20.100000000000001" customHeight="1" x14ac:dyDescent="0.25">
      <c r="B22" s="14">
        <f t="shared" si="3"/>
        <v>19</v>
      </c>
      <c r="C22" s="2">
        <f t="shared" ca="1" si="4"/>
        <v>45924</v>
      </c>
      <c r="D22" s="3">
        <f t="shared" si="1"/>
        <v>427500</v>
      </c>
      <c r="E22" s="43">
        <f t="shared" si="5"/>
        <v>1250</v>
      </c>
      <c r="F22" s="19">
        <f t="shared" si="2"/>
        <v>2417.1471531157545</v>
      </c>
      <c r="G22" s="23">
        <f t="shared" si="0"/>
        <v>3667.1471531157545</v>
      </c>
    </row>
    <row r="23" spans="2:10" ht="20.100000000000001" customHeight="1" x14ac:dyDescent="0.25">
      <c r="B23" s="14">
        <f t="shared" si="3"/>
        <v>20</v>
      </c>
      <c r="C23" s="2">
        <f t="shared" ca="1" si="4"/>
        <v>45954</v>
      </c>
      <c r="D23" s="3">
        <f t="shared" si="1"/>
        <v>426250</v>
      </c>
      <c r="E23" s="43">
        <f t="shared" si="5"/>
        <v>1250</v>
      </c>
      <c r="F23" s="19">
        <f t="shared" si="2"/>
        <v>2410.079471381498</v>
      </c>
      <c r="G23" s="23">
        <f t="shared" si="0"/>
        <v>3660.079471381498</v>
      </c>
    </row>
    <row r="24" spans="2:10" ht="20.100000000000001" customHeight="1" x14ac:dyDescent="0.25">
      <c r="B24" s="14">
        <f t="shared" si="3"/>
        <v>21</v>
      </c>
      <c r="C24" s="2">
        <f t="shared" ca="1" si="4"/>
        <v>45985</v>
      </c>
      <c r="D24" s="3">
        <f t="shared" si="1"/>
        <v>425000</v>
      </c>
      <c r="E24" s="43">
        <f t="shared" si="5"/>
        <v>1250</v>
      </c>
      <c r="F24" s="19">
        <f t="shared" si="2"/>
        <v>2403.0117896472416</v>
      </c>
      <c r="G24" s="23">
        <f t="shared" si="0"/>
        <v>3653.0117896472416</v>
      </c>
    </row>
    <row r="25" spans="2:10" ht="20.100000000000001" customHeight="1" x14ac:dyDescent="0.25">
      <c r="B25" s="14">
        <f t="shared" si="3"/>
        <v>22</v>
      </c>
      <c r="C25" s="2">
        <f t="shared" ca="1" si="4"/>
        <v>46015</v>
      </c>
      <c r="D25" s="3">
        <f t="shared" si="1"/>
        <v>423750</v>
      </c>
      <c r="E25" s="43">
        <f t="shared" si="5"/>
        <v>1250</v>
      </c>
      <c r="F25" s="19">
        <f t="shared" si="2"/>
        <v>2395.9441079129847</v>
      </c>
      <c r="G25" s="23">
        <f t="shared" si="0"/>
        <v>3645.9441079129847</v>
      </c>
    </row>
    <row r="26" spans="2:10" ht="20.100000000000001" customHeight="1" x14ac:dyDescent="0.25">
      <c r="B26" s="14">
        <f t="shared" si="3"/>
        <v>23</v>
      </c>
      <c r="C26" s="2">
        <f t="shared" ca="1" si="4"/>
        <v>46046</v>
      </c>
      <c r="D26" s="3">
        <f t="shared" si="1"/>
        <v>422500</v>
      </c>
      <c r="E26" s="43">
        <f t="shared" si="5"/>
        <v>1250</v>
      </c>
      <c r="F26" s="19">
        <f t="shared" si="2"/>
        <v>2388.8764261787283</v>
      </c>
      <c r="G26" s="23">
        <f t="shared" si="0"/>
        <v>3638.8764261787283</v>
      </c>
    </row>
    <row r="27" spans="2:10" ht="20.100000000000001" customHeight="1" x14ac:dyDescent="0.25">
      <c r="B27" s="14">
        <f t="shared" si="3"/>
        <v>24</v>
      </c>
      <c r="C27" s="2">
        <f t="shared" ca="1" si="4"/>
        <v>46077</v>
      </c>
      <c r="D27" s="3">
        <f t="shared" si="1"/>
        <v>421250</v>
      </c>
      <c r="E27" s="43">
        <f t="shared" si="5"/>
        <v>1250</v>
      </c>
      <c r="F27" s="19">
        <f t="shared" si="2"/>
        <v>2381.8087444444718</v>
      </c>
      <c r="G27" s="23">
        <f t="shared" si="0"/>
        <v>3631.8087444444718</v>
      </c>
    </row>
    <row r="28" spans="2:10" ht="20.100000000000001" customHeight="1" x14ac:dyDescent="0.25">
      <c r="B28" s="14">
        <f t="shared" si="3"/>
        <v>25</v>
      </c>
      <c r="C28" s="2">
        <f t="shared" ca="1" si="4"/>
        <v>46105</v>
      </c>
      <c r="D28" s="3">
        <f t="shared" si="1"/>
        <v>420000</v>
      </c>
      <c r="E28" s="43">
        <f t="shared" si="5"/>
        <v>1250</v>
      </c>
      <c r="F28" s="19">
        <f t="shared" si="2"/>
        <v>2374.7410627102149</v>
      </c>
      <c r="G28" s="23">
        <f t="shared" si="0"/>
        <v>3624.7410627102149</v>
      </c>
    </row>
    <row r="29" spans="2:10" ht="20.100000000000001" customHeight="1" x14ac:dyDescent="0.25">
      <c r="B29" s="14">
        <f t="shared" si="3"/>
        <v>26</v>
      </c>
      <c r="C29" s="2">
        <f t="shared" ca="1" si="4"/>
        <v>46136</v>
      </c>
      <c r="D29" s="3">
        <f t="shared" si="1"/>
        <v>418750</v>
      </c>
      <c r="E29" s="43">
        <f t="shared" si="5"/>
        <v>1250</v>
      </c>
      <c r="F29" s="19">
        <f t="shared" si="2"/>
        <v>2367.6733809759585</v>
      </c>
      <c r="G29" s="23">
        <f t="shared" si="0"/>
        <v>3617.6733809759585</v>
      </c>
    </row>
    <row r="30" spans="2:10" ht="20.100000000000001" customHeight="1" x14ac:dyDescent="0.25">
      <c r="B30" s="14">
        <f t="shared" si="3"/>
        <v>27</v>
      </c>
      <c r="C30" s="2">
        <f t="shared" ca="1" si="4"/>
        <v>46166</v>
      </c>
      <c r="D30" s="3">
        <f t="shared" si="1"/>
        <v>417500</v>
      </c>
      <c r="E30" s="43">
        <f t="shared" si="5"/>
        <v>1250</v>
      </c>
      <c r="F30" s="19">
        <f t="shared" si="2"/>
        <v>2360.605699241702</v>
      </c>
      <c r="G30" s="23">
        <f t="shared" si="0"/>
        <v>3610.605699241702</v>
      </c>
    </row>
    <row r="31" spans="2:10" ht="20.100000000000001" customHeight="1" x14ac:dyDescent="0.25">
      <c r="B31" s="14">
        <f t="shared" si="3"/>
        <v>28</v>
      </c>
      <c r="C31" s="2">
        <f t="shared" ca="1" si="4"/>
        <v>46197</v>
      </c>
      <c r="D31" s="3">
        <f t="shared" si="1"/>
        <v>416250</v>
      </c>
      <c r="E31" s="43">
        <f t="shared" si="5"/>
        <v>1250</v>
      </c>
      <c r="F31" s="19">
        <f t="shared" si="2"/>
        <v>2353.5380175074451</v>
      </c>
      <c r="G31" s="23">
        <f t="shared" si="0"/>
        <v>3603.5380175074451</v>
      </c>
    </row>
    <row r="32" spans="2:10" ht="20.100000000000001" customHeight="1" x14ac:dyDescent="0.25">
      <c r="B32" s="14">
        <f t="shared" si="3"/>
        <v>29</v>
      </c>
      <c r="C32" s="2">
        <f t="shared" ca="1" si="4"/>
        <v>46227</v>
      </c>
      <c r="D32" s="3">
        <f t="shared" si="1"/>
        <v>415000</v>
      </c>
      <c r="E32" s="43">
        <f t="shared" si="5"/>
        <v>1250</v>
      </c>
      <c r="F32" s="19">
        <f t="shared" si="2"/>
        <v>2346.4703357731887</v>
      </c>
      <c r="G32" s="23">
        <f t="shared" si="0"/>
        <v>3596.4703357731887</v>
      </c>
    </row>
    <row r="33" spans="2:9" ht="20.100000000000001" customHeight="1" x14ac:dyDescent="0.25">
      <c r="B33" s="14">
        <f t="shared" si="3"/>
        <v>30</v>
      </c>
      <c r="C33" s="2">
        <f t="shared" ca="1" si="4"/>
        <v>46258</v>
      </c>
      <c r="D33" s="3">
        <f t="shared" si="1"/>
        <v>413750</v>
      </c>
      <c r="E33" s="43">
        <f t="shared" si="5"/>
        <v>1250</v>
      </c>
      <c r="F33" s="19">
        <f t="shared" si="2"/>
        <v>2339.4026540389323</v>
      </c>
      <c r="G33" s="23">
        <f t="shared" si="0"/>
        <v>3589.4026540389323</v>
      </c>
    </row>
    <row r="34" spans="2:9" ht="20.100000000000001" customHeight="1" x14ac:dyDescent="0.25">
      <c r="B34" s="14">
        <f t="shared" si="3"/>
        <v>31</v>
      </c>
      <c r="C34" s="2">
        <f t="shared" ca="1" si="4"/>
        <v>46289</v>
      </c>
      <c r="D34" s="3">
        <f t="shared" si="1"/>
        <v>412500</v>
      </c>
      <c r="E34" s="43">
        <f t="shared" si="5"/>
        <v>1250</v>
      </c>
      <c r="F34" s="19">
        <f t="shared" si="2"/>
        <v>2332.3349723046754</v>
      </c>
      <c r="G34" s="23">
        <f t="shared" si="0"/>
        <v>3582.3349723046754</v>
      </c>
    </row>
    <row r="35" spans="2:9" ht="20.100000000000001" customHeight="1" x14ac:dyDescent="0.25">
      <c r="B35" s="14">
        <f t="shared" si="3"/>
        <v>32</v>
      </c>
      <c r="C35" s="2">
        <f t="shared" ca="1" si="4"/>
        <v>46319</v>
      </c>
      <c r="D35" s="3">
        <f t="shared" si="1"/>
        <v>411250</v>
      </c>
      <c r="E35" s="43">
        <f t="shared" si="5"/>
        <v>1250</v>
      </c>
      <c r="F35" s="19">
        <f t="shared" si="2"/>
        <v>2325.2672905704189</v>
      </c>
      <c r="G35" s="23">
        <f t="shared" si="0"/>
        <v>3575.2672905704189</v>
      </c>
    </row>
    <row r="36" spans="2:9" ht="20.100000000000001" customHeight="1" x14ac:dyDescent="0.25">
      <c r="B36" s="14">
        <f t="shared" si="3"/>
        <v>33</v>
      </c>
      <c r="C36" s="2">
        <f t="shared" ca="1" si="4"/>
        <v>46350</v>
      </c>
      <c r="D36" s="3">
        <f t="shared" si="1"/>
        <v>410000</v>
      </c>
      <c r="E36" s="43">
        <f t="shared" si="5"/>
        <v>1250</v>
      </c>
      <c r="F36" s="19">
        <f t="shared" si="2"/>
        <v>2318.1996088361625</v>
      </c>
      <c r="G36" s="23">
        <f t="shared" si="0"/>
        <v>3568.1996088361625</v>
      </c>
    </row>
    <row r="37" spans="2:9" ht="20.100000000000001" customHeight="1" x14ac:dyDescent="0.25">
      <c r="B37" s="14">
        <f t="shared" si="3"/>
        <v>34</v>
      </c>
      <c r="C37" s="2">
        <f t="shared" ca="1" si="4"/>
        <v>46380</v>
      </c>
      <c r="D37" s="3">
        <f t="shared" si="1"/>
        <v>408750</v>
      </c>
      <c r="E37" s="43">
        <f t="shared" si="5"/>
        <v>1250</v>
      </c>
      <c r="F37" s="19">
        <f t="shared" si="2"/>
        <v>2311.1319271019056</v>
      </c>
      <c r="G37" s="23">
        <f t="shared" si="0"/>
        <v>3561.1319271019056</v>
      </c>
      <c r="I37" s="39"/>
    </row>
    <row r="38" spans="2:9" ht="20.100000000000001" customHeight="1" x14ac:dyDescent="0.25">
      <c r="B38" s="14">
        <f t="shared" si="3"/>
        <v>35</v>
      </c>
      <c r="C38" s="2">
        <f t="shared" ca="1" si="4"/>
        <v>46411</v>
      </c>
      <c r="D38" s="3">
        <f t="shared" si="1"/>
        <v>407500</v>
      </c>
      <c r="E38" s="43">
        <f t="shared" si="5"/>
        <v>1250</v>
      </c>
      <c r="F38" s="19">
        <f t="shared" si="2"/>
        <v>2304.0642453676492</v>
      </c>
      <c r="G38" s="23">
        <f t="shared" si="0"/>
        <v>3554.0642453676492</v>
      </c>
    </row>
    <row r="39" spans="2:9" ht="20.100000000000001" customHeight="1" x14ac:dyDescent="0.25">
      <c r="B39" s="14">
        <f t="shared" si="3"/>
        <v>36</v>
      </c>
      <c r="C39" s="2">
        <f t="shared" ca="1" si="4"/>
        <v>46442</v>
      </c>
      <c r="D39" s="3">
        <f t="shared" si="1"/>
        <v>406250</v>
      </c>
      <c r="E39" s="43">
        <f t="shared" si="5"/>
        <v>1250</v>
      </c>
      <c r="F39" s="19">
        <f t="shared" si="2"/>
        <v>2296.9965636333923</v>
      </c>
      <c r="G39" s="23">
        <f t="shared" si="0"/>
        <v>3546.9965636333923</v>
      </c>
    </row>
    <row r="40" spans="2:9" ht="20.100000000000001" customHeight="1" x14ac:dyDescent="0.25">
      <c r="B40" s="14">
        <f t="shared" si="3"/>
        <v>37</v>
      </c>
      <c r="C40" s="2">
        <f t="shared" ca="1" si="4"/>
        <v>46470</v>
      </c>
      <c r="D40" s="3">
        <f t="shared" si="1"/>
        <v>405000</v>
      </c>
      <c r="E40" s="43">
        <f t="shared" si="5"/>
        <v>1250</v>
      </c>
      <c r="F40" s="19">
        <f t="shared" si="2"/>
        <v>2289.9288818991358</v>
      </c>
      <c r="G40" s="23">
        <f t="shared" si="0"/>
        <v>3539.9288818991358</v>
      </c>
    </row>
    <row r="41" spans="2:9" ht="20.100000000000001" customHeight="1" x14ac:dyDescent="0.25">
      <c r="B41" s="14">
        <f t="shared" si="3"/>
        <v>38</v>
      </c>
      <c r="C41" s="2">
        <f t="shared" ca="1" si="4"/>
        <v>46501</v>
      </c>
      <c r="D41" s="3">
        <f t="shared" si="1"/>
        <v>403750</v>
      </c>
      <c r="E41" s="43">
        <f t="shared" si="5"/>
        <v>1250</v>
      </c>
      <c r="F41" s="19">
        <f t="shared" si="2"/>
        <v>2282.8612001648794</v>
      </c>
      <c r="G41" s="23">
        <f t="shared" si="0"/>
        <v>3532.8612001648794</v>
      </c>
    </row>
    <row r="42" spans="2:9" ht="20.100000000000001" customHeight="1" x14ac:dyDescent="0.25">
      <c r="B42" s="14">
        <f t="shared" si="3"/>
        <v>39</v>
      </c>
      <c r="C42" s="2">
        <f t="shared" ca="1" si="4"/>
        <v>46531</v>
      </c>
      <c r="D42" s="3">
        <f t="shared" si="1"/>
        <v>402500</v>
      </c>
      <c r="E42" s="43">
        <f t="shared" si="5"/>
        <v>1250</v>
      </c>
      <c r="F42" s="19">
        <f t="shared" si="2"/>
        <v>2275.7935184306225</v>
      </c>
      <c r="G42" s="23">
        <f t="shared" si="0"/>
        <v>3525.7935184306225</v>
      </c>
    </row>
    <row r="43" spans="2:9" ht="20.100000000000001" customHeight="1" x14ac:dyDescent="0.25">
      <c r="B43" s="14">
        <f t="shared" si="3"/>
        <v>40</v>
      </c>
      <c r="C43" s="2">
        <f t="shared" ca="1" si="4"/>
        <v>46562</v>
      </c>
      <c r="D43" s="3">
        <f t="shared" si="1"/>
        <v>401250</v>
      </c>
      <c r="E43" s="43">
        <f t="shared" si="5"/>
        <v>1250</v>
      </c>
      <c r="F43" s="19">
        <f t="shared" si="2"/>
        <v>2268.7258366963661</v>
      </c>
      <c r="G43" s="23">
        <f t="shared" si="0"/>
        <v>3518.7258366963661</v>
      </c>
    </row>
    <row r="44" spans="2:9" ht="20.100000000000001" customHeight="1" x14ac:dyDescent="0.25">
      <c r="B44" s="14">
        <f t="shared" si="3"/>
        <v>41</v>
      </c>
      <c r="C44" s="2">
        <f t="shared" ca="1" si="4"/>
        <v>46592</v>
      </c>
      <c r="D44" s="3">
        <f t="shared" si="1"/>
        <v>400000</v>
      </c>
      <c r="E44" s="43">
        <f t="shared" si="5"/>
        <v>1250</v>
      </c>
      <c r="F44" s="19">
        <f t="shared" si="2"/>
        <v>2261.6581549621096</v>
      </c>
      <c r="G44" s="23">
        <f t="shared" si="0"/>
        <v>3511.6581549621096</v>
      </c>
    </row>
    <row r="45" spans="2:9" ht="20.100000000000001" customHeight="1" x14ac:dyDescent="0.25">
      <c r="B45" s="14">
        <f t="shared" si="3"/>
        <v>42</v>
      </c>
      <c r="C45" s="2">
        <f t="shared" ca="1" si="4"/>
        <v>46623</v>
      </c>
      <c r="D45" s="3">
        <f t="shared" si="1"/>
        <v>398750</v>
      </c>
      <c r="E45" s="43">
        <f t="shared" si="5"/>
        <v>1250</v>
      </c>
      <c r="F45" s="19">
        <f t="shared" si="2"/>
        <v>2254.5904732278527</v>
      </c>
      <c r="G45" s="23">
        <f t="shared" si="0"/>
        <v>3504.5904732278527</v>
      </c>
    </row>
    <row r="46" spans="2:9" ht="20.100000000000001" customHeight="1" x14ac:dyDescent="0.25">
      <c r="B46" s="14">
        <f t="shared" si="3"/>
        <v>43</v>
      </c>
      <c r="C46" s="2">
        <f t="shared" ca="1" si="4"/>
        <v>46654</v>
      </c>
      <c r="D46" s="3">
        <f t="shared" si="1"/>
        <v>397500</v>
      </c>
      <c r="E46" s="43">
        <f t="shared" si="5"/>
        <v>1250</v>
      </c>
      <c r="F46" s="19">
        <f t="shared" si="2"/>
        <v>2247.5227914935963</v>
      </c>
      <c r="G46" s="23">
        <f t="shared" si="0"/>
        <v>3497.5227914935963</v>
      </c>
    </row>
    <row r="47" spans="2:9" ht="20.100000000000001" customHeight="1" x14ac:dyDescent="0.25">
      <c r="B47" s="14">
        <f t="shared" si="3"/>
        <v>44</v>
      </c>
      <c r="C47" s="2">
        <f t="shared" ca="1" si="4"/>
        <v>46684</v>
      </c>
      <c r="D47" s="3">
        <f t="shared" si="1"/>
        <v>396250</v>
      </c>
      <c r="E47" s="43">
        <f t="shared" si="5"/>
        <v>1250</v>
      </c>
      <c r="F47" s="19">
        <f t="shared" si="2"/>
        <v>2240.4551097593398</v>
      </c>
      <c r="G47" s="23">
        <f t="shared" si="0"/>
        <v>3490.4551097593398</v>
      </c>
    </row>
    <row r="48" spans="2:9" ht="20.100000000000001" customHeight="1" x14ac:dyDescent="0.25">
      <c r="B48" s="14">
        <f t="shared" si="3"/>
        <v>45</v>
      </c>
      <c r="C48" s="2">
        <f t="shared" ca="1" si="4"/>
        <v>46715</v>
      </c>
      <c r="D48" s="3">
        <f t="shared" si="1"/>
        <v>395000</v>
      </c>
      <c r="E48" s="43">
        <f t="shared" si="5"/>
        <v>1250</v>
      </c>
      <c r="F48" s="19">
        <f t="shared" si="2"/>
        <v>2233.387428025083</v>
      </c>
      <c r="G48" s="23">
        <f t="shared" si="0"/>
        <v>3483.387428025083</v>
      </c>
    </row>
    <row r="49" spans="2:7" ht="20.100000000000001" customHeight="1" x14ac:dyDescent="0.25">
      <c r="B49" s="14">
        <f t="shared" si="3"/>
        <v>46</v>
      </c>
      <c r="C49" s="2">
        <f t="shared" ca="1" si="4"/>
        <v>46745</v>
      </c>
      <c r="D49" s="3">
        <f t="shared" si="1"/>
        <v>393750</v>
      </c>
      <c r="E49" s="43">
        <f t="shared" si="5"/>
        <v>1250</v>
      </c>
      <c r="F49" s="19">
        <f t="shared" si="2"/>
        <v>2226.3197462908265</v>
      </c>
      <c r="G49" s="23">
        <f t="shared" si="0"/>
        <v>3476.3197462908265</v>
      </c>
    </row>
    <row r="50" spans="2:7" ht="20.100000000000001" customHeight="1" x14ac:dyDescent="0.25">
      <c r="B50" s="14">
        <f t="shared" si="3"/>
        <v>47</v>
      </c>
      <c r="C50" s="2">
        <f t="shared" ca="1" si="4"/>
        <v>46776</v>
      </c>
      <c r="D50" s="3">
        <f t="shared" si="1"/>
        <v>392500</v>
      </c>
      <c r="E50" s="43">
        <f t="shared" si="5"/>
        <v>1250</v>
      </c>
      <c r="F50" s="19">
        <f t="shared" si="2"/>
        <v>2219.2520645565701</v>
      </c>
      <c r="G50" s="23">
        <f t="shared" si="0"/>
        <v>3469.2520645565701</v>
      </c>
    </row>
    <row r="51" spans="2:7" ht="20.100000000000001" customHeight="1" x14ac:dyDescent="0.25">
      <c r="B51" s="14">
        <f t="shared" si="3"/>
        <v>48</v>
      </c>
      <c r="C51" s="2">
        <f t="shared" ca="1" si="4"/>
        <v>46807</v>
      </c>
      <c r="D51" s="3">
        <f t="shared" si="1"/>
        <v>391250</v>
      </c>
      <c r="E51" s="43">
        <f t="shared" si="5"/>
        <v>1250</v>
      </c>
      <c r="F51" s="19">
        <f t="shared" si="2"/>
        <v>2212.1843828223132</v>
      </c>
      <c r="G51" s="23">
        <f t="shared" si="0"/>
        <v>3462.1843828223132</v>
      </c>
    </row>
    <row r="52" spans="2:7" ht="20.100000000000001" customHeight="1" x14ac:dyDescent="0.25">
      <c r="B52" s="14">
        <f t="shared" si="3"/>
        <v>49</v>
      </c>
      <c r="C52" s="2">
        <f t="shared" ca="1" si="4"/>
        <v>46836</v>
      </c>
      <c r="D52" s="3">
        <f t="shared" si="1"/>
        <v>390000</v>
      </c>
      <c r="E52" s="43">
        <f t="shared" si="5"/>
        <v>1250</v>
      </c>
      <c r="F52" s="19">
        <f t="shared" si="2"/>
        <v>2205.1167010880567</v>
      </c>
      <c r="G52" s="23">
        <f t="shared" si="0"/>
        <v>3455.1167010880567</v>
      </c>
    </row>
    <row r="53" spans="2:7" ht="20.100000000000001" customHeight="1" x14ac:dyDescent="0.25">
      <c r="B53" s="14">
        <f t="shared" si="3"/>
        <v>50</v>
      </c>
      <c r="C53" s="2">
        <f t="shared" ca="1" si="4"/>
        <v>46867</v>
      </c>
      <c r="D53" s="3">
        <f t="shared" si="1"/>
        <v>388750</v>
      </c>
      <c r="E53" s="43">
        <f t="shared" si="5"/>
        <v>1250</v>
      </c>
      <c r="F53" s="19">
        <f t="shared" si="2"/>
        <v>2198.0490193538003</v>
      </c>
      <c r="G53" s="23">
        <f t="shared" si="0"/>
        <v>3448.0490193538003</v>
      </c>
    </row>
    <row r="54" spans="2:7" ht="20.100000000000001" customHeight="1" x14ac:dyDescent="0.25">
      <c r="B54" s="14">
        <f t="shared" si="3"/>
        <v>51</v>
      </c>
      <c r="C54" s="2">
        <f t="shared" ca="1" si="4"/>
        <v>46897</v>
      </c>
      <c r="D54" s="3">
        <f t="shared" si="1"/>
        <v>387500</v>
      </c>
      <c r="E54" s="43">
        <f t="shared" si="5"/>
        <v>1250</v>
      </c>
      <c r="F54" s="19">
        <f t="shared" si="2"/>
        <v>2190.9813376195434</v>
      </c>
      <c r="G54" s="23">
        <f t="shared" si="0"/>
        <v>3440.9813376195434</v>
      </c>
    </row>
    <row r="55" spans="2:7" ht="20.100000000000001" customHeight="1" x14ac:dyDescent="0.25">
      <c r="B55" s="14">
        <f t="shared" si="3"/>
        <v>52</v>
      </c>
      <c r="C55" s="2">
        <f t="shared" ca="1" si="4"/>
        <v>46928</v>
      </c>
      <c r="D55" s="3">
        <f t="shared" si="1"/>
        <v>386250</v>
      </c>
      <c r="E55" s="43">
        <f t="shared" si="5"/>
        <v>1250</v>
      </c>
      <c r="F55" s="19">
        <f t="shared" si="2"/>
        <v>2183.913655885287</v>
      </c>
      <c r="G55" s="23">
        <f t="shared" si="0"/>
        <v>3433.913655885287</v>
      </c>
    </row>
    <row r="56" spans="2:7" ht="20.100000000000001" customHeight="1" x14ac:dyDescent="0.25">
      <c r="B56" s="14">
        <f t="shared" si="3"/>
        <v>53</v>
      </c>
      <c r="C56" s="2">
        <f t="shared" ca="1" si="4"/>
        <v>46958</v>
      </c>
      <c r="D56" s="3">
        <f t="shared" si="1"/>
        <v>385000</v>
      </c>
      <c r="E56" s="43">
        <f t="shared" si="5"/>
        <v>1250</v>
      </c>
      <c r="F56" s="19">
        <f t="shared" si="2"/>
        <v>2176.8459741510305</v>
      </c>
      <c r="G56" s="23">
        <f t="shared" si="0"/>
        <v>3426.8459741510305</v>
      </c>
    </row>
    <row r="57" spans="2:7" ht="20.100000000000001" customHeight="1" x14ac:dyDescent="0.25">
      <c r="B57" s="14">
        <f t="shared" si="3"/>
        <v>54</v>
      </c>
      <c r="C57" s="2">
        <f t="shared" ca="1" si="4"/>
        <v>46989</v>
      </c>
      <c r="D57" s="3">
        <f t="shared" si="1"/>
        <v>383750</v>
      </c>
      <c r="E57" s="43">
        <f t="shared" si="5"/>
        <v>1250</v>
      </c>
      <c r="F57" s="19">
        <f t="shared" si="2"/>
        <v>2169.7782924167736</v>
      </c>
      <c r="G57" s="23">
        <f t="shared" si="0"/>
        <v>3419.7782924167736</v>
      </c>
    </row>
    <row r="58" spans="2:7" ht="20.100000000000001" customHeight="1" x14ac:dyDescent="0.25">
      <c r="B58" s="14">
        <f t="shared" si="3"/>
        <v>55</v>
      </c>
      <c r="C58" s="2">
        <f t="shared" ca="1" si="4"/>
        <v>47020</v>
      </c>
      <c r="D58" s="3">
        <f t="shared" si="1"/>
        <v>382500</v>
      </c>
      <c r="E58" s="43">
        <f t="shared" si="5"/>
        <v>1250</v>
      </c>
      <c r="F58" s="19">
        <f t="shared" si="2"/>
        <v>2162.7106106825172</v>
      </c>
      <c r="G58" s="23">
        <f t="shared" si="0"/>
        <v>3412.7106106825172</v>
      </c>
    </row>
    <row r="59" spans="2:7" ht="20.100000000000001" customHeight="1" x14ac:dyDescent="0.25">
      <c r="B59" s="14">
        <f t="shared" si="3"/>
        <v>56</v>
      </c>
      <c r="C59" s="2">
        <f t="shared" ca="1" si="4"/>
        <v>47050</v>
      </c>
      <c r="D59" s="3">
        <f t="shared" si="1"/>
        <v>381250</v>
      </c>
      <c r="E59" s="43">
        <f t="shared" si="5"/>
        <v>1250</v>
      </c>
      <c r="F59" s="19">
        <f t="shared" si="2"/>
        <v>2155.6429289482608</v>
      </c>
      <c r="G59" s="23">
        <f t="shared" si="0"/>
        <v>3405.6429289482608</v>
      </c>
    </row>
    <row r="60" spans="2:7" ht="20.100000000000001" customHeight="1" x14ac:dyDescent="0.25">
      <c r="B60" s="14">
        <f t="shared" si="3"/>
        <v>57</v>
      </c>
      <c r="C60" s="2">
        <f t="shared" ca="1" si="4"/>
        <v>47081</v>
      </c>
      <c r="D60" s="3">
        <f t="shared" si="1"/>
        <v>380000</v>
      </c>
      <c r="E60" s="43">
        <f t="shared" si="5"/>
        <v>1250</v>
      </c>
      <c r="F60" s="19">
        <f t="shared" si="2"/>
        <v>2148.5752472140039</v>
      </c>
      <c r="G60" s="23">
        <f t="shared" si="0"/>
        <v>3398.5752472140039</v>
      </c>
    </row>
    <row r="61" spans="2:7" ht="20.100000000000001" customHeight="1" x14ac:dyDescent="0.25">
      <c r="B61" s="14">
        <f t="shared" si="3"/>
        <v>58</v>
      </c>
      <c r="C61" s="2">
        <f t="shared" ca="1" si="4"/>
        <v>47111</v>
      </c>
      <c r="D61" s="3">
        <f t="shared" si="1"/>
        <v>378750</v>
      </c>
      <c r="E61" s="43">
        <f t="shared" si="5"/>
        <v>1250</v>
      </c>
      <c r="F61" s="19">
        <f t="shared" si="2"/>
        <v>2141.5075654797474</v>
      </c>
      <c r="G61" s="23">
        <f t="shared" si="0"/>
        <v>3391.5075654797474</v>
      </c>
    </row>
    <row r="62" spans="2:7" ht="20.100000000000001" customHeight="1" x14ac:dyDescent="0.25">
      <c r="B62" s="14">
        <f t="shared" si="3"/>
        <v>59</v>
      </c>
      <c r="C62" s="2">
        <f t="shared" ca="1" si="4"/>
        <v>47142</v>
      </c>
      <c r="D62" s="3">
        <f t="shared" si="1"/>
        <v>377500</v>
      </c>
      <c r="E62" s="43">
        <f t="shared" si="5"/>
        <v>1250</v>
      </c>
      <c r="F62" s="19">
        <f t="shared" si="2"/>
        <v>2134.439883745491</v>
      </c>
      <c r="G62" s="23">
        <f t="shared" si="0"/>
        <v>3384.439883745491</v>
      </c>
    </row>
    <row r="63" spans="2:7" ht="20.100000000000001" customHeight="1" x14ac:dyDescent="0.25">
      <c r="B63" s="14">
        <f t="shared" si="3"/>
        <v>60</v>
      </c>
      <c r="C63" s="2">
        <f t="shared" ca="1" si="4"/>
        <v>47173</v>
      </c>
      <c r="D63" s="3">
        <f t="shared" si="1"/>
        <v>376250</v>
      </c>
      <c r="E63" s="43">
        <f t="shared" si="5"/>
        <v>1250</v>
      </c>
      <c r="F63" s="19">
        <f t="shared" si="2"/>
        <v>2127.3722020112341</v>
      </c>
      <c r="G63" s="23">
        <f t="shared" si="0"/>
        <v>3377.3722020112341</v>
      </c>
    </row>
    <row r="64" spans="2:7" ht="20.100000000000001" customHeight="1" x14ac:dyDescent="0.25">
      <c r="B64" s="14">
        <f t="shared" si="3"/>
        <v>61</v>
      </c>
      <c r="C64" s="2">
        <f t="shared" ca="1" si="4"/>
        <v>47201</v>
      </c>
      <c r="D64" s="3">
        <f t="shared" si="1"/>
        <v>375000</v>
      </c>
      <c r="E64" s="43">
        <f t="shared" si="5"/>
        <v>1250</v>
      </c>
      <c r="F64" s="19">
        <f t="shared" si="2"/>
        <v>2120.3045202769777</v>
      </c>
      <c r="G64" s="23">
        <f t="shared" si="0"/>
        <v>3370.3045202769777</v>
      </c>
    </row>
    <row r="65" spans="2:7" ht="20.100000000000001" customHeight="1" x14ac:dyDescent="0.25">
      <c r="B65" s="14">
        <f t="shared" si="3"/>
        <v>62</v>
      </c>
      <c r="C65" s="2">
        <f t="shared" ca="1" si="4"/>
        <v>47232</v>
      </c>
      <c r="D65" s="3">
        <f t="shared" si="1"/>
        <v>373750</v>
      </c>
      <c r="E65" s="43">
        <f t="shared" si="5"/>
        <v>1250</v>
      </c>
      <c r="F65" s="19">
        <f t="shared" si="2"/>
        <v>2113.2368385427212</v>
      </c>
      <c r="G65" s="23">
        <f t="shared" si="0"/>
        <v>3363.2368385427212</v>
      </c>
    </row>
    <row r="66" spans="2:7" ht="20.100000000000001" customHeight="1" x14ac:dyDescent="0.25">
      <c r="B66" s="14">
        <f t="shared" si="3"/>
        <v>63</v>
      </c>
      <c r="C66" s="2">
        <f t="shared" ca="1" si="4"/>
        <v>47262</v>
      </c>
      <c r="D66" s="3">
        <f t="shared" si="1"/>
        <v>372500</v>
      </c>
      <c r="E66" s="43">
        <f t="shared" si="5"/>
        <v>1250</v>
      </c>
      <c r="F66" s="19">
        <f t="shared" si="2"/>
        <v>2106.1691568084643</v>
      </c>
      <c r="G66" s="23">
        <f t="shared" si="0"/>
        <v>3356.1691568084643</v>
      </c>
    </row>
    <row r="67" spans="2:7" ht="20.100000000000001" customHeight="1" x14ac:dyDescent="0.25">
      <c r="B67" s="14">
        <f t="shared" si="3"/>
        <v>64</v>
      </c>
      <c r="C67" s="2">
        <f t="shared" ca="1" si="4"/>
        <v>47293</v>
      </c>
      <c r="D67" s="3">
        <f t="shared" si="1"/>
        <v>371250</v>
      </c>
      <c r="E67" s="43">
        <f t="shared" si="5"/>
        <v>1250</v>
      </c>
      <c r="F67" s="19">
        <f t="shared" si="2"/>
        <v>2099.1014750742079</v>
      </c>
      <c r="G67" s="23">
        <f t="shared" si="0"/>
        <v>3349.1014750742079</v>
      </c>
    </row>
    <row r="68" spans="2:7" ht="20.100000000000001" customHeight="1" x14ac:dyDescent="0.25">
      <c r="B68" s="14">
        <f t="shared" si="3"/>
        <v>65</v>
      </c>
      <c r="C68" s="2">
        <f t="shared" ca="1" si="4"/>
        <v>47323</v>
      </c>
      <c r="D68" s="3">
        <f t="shared" si="1"/>
        <v>370000</v>
      </c>
      <c r="E68" s="43">
        <f t="shared" si="5"/>
        <v>1250</v>
      </c>
      <c r="F68" s="19">
        <f t="shared" si="2"/>
        <v>2092.0337933399514</v>
      </c>
      <c r="G68" s="23">
        <f t="shared" ref="G68:G131" si="6">+F68+E68</f>
        <v>3342.0337933399514</v>
      </c>
    </row>
    <row r="69" spans="2:7" ht="20.100000000000001" customHeight="1" x14ac:dyDescent="0.25">
      <c r="B69" s="14">
        <f t="shared" si="3"/>
        <v>66</v>
      </c>
      <c r="C69" s="2">
        <f t="shared" ca="1" si="4"/>
        <v>47354</v>
      </c>
      <c r="D69" s="3">
        <f t="shared" ref="D69:D132" si="7">IF(D68-E68&lt;=0,0,(D68-E68))</f>
        <v>368750</v>
      </c>
      <c r="E69" s="43">
        <f t="shared" si="5"/>
        <v>1250</v>
      </c>
      <c r="F69" s="19">
        <f t="shared" ref="F69:F132" si="8">IF(E69=0,0,D69*J$10)</f>
        <v>2084.9661116056946</v>
      </c>
      <c r="G69" s="23">
        <f t="shared" si="6"/>
        <v>3334.9661116056946</v>
      </c>
    </row>
    <row r="70" spans="2:7" ht="20.100000000000001" customHeight="1" x14ac:dyDescent="0.25">
      <c r="B70" s="14">
        <f t="shared" ref="B70:B133" si="9">+B69+1</f>
        <v>67</v>
      </c>
      <c r="C70" s="2">
        <f t="shared" ref="C70:C133" ca="1" si="10">EDATE(C69,1)</f>
        <v>47385</v>
      </c>
      <c r="D70" s="3">
        <f t="shared" si="7"/>
        <v>367500</v>
      </c>
      <c r="E70" s="43">
        <f t="shared" ref="E70:E133" si="11">IF(ROUND(D70,0)&lt;=0,0,E69)</f>
        <v>1250</v>
      </c>
      <c r="F70" s="19">
        <f t="shared" si="8"/>
        <v>2077.8984298714381</v>
      </c>
      <c r="G70" s="23">
        <f t="shared" si="6"/>
        <v>3327.8984298714381</v>
      </c>
    </row>
    <row r="71" spans="2:7" ht="20.100000000000001" customHeight="1" x14ac:dyDescent="0.25">
      <c r="B71" s="14">
        <f t="shared" si="9"/>
        <v>68</v>
      </c>
      <c r="C71" s="2">
        <f t="shared" ca="1" si="10"/>
        <v>47415</v>
      </c>
      <c r="D71" s="3">
        <f t="shared" si="7"/>
        <v>366250</v>
      </c>
      <c r="E71" s="43">
        <f t="shared" si="11"/>
        <v>1250</v>
      </c>
      <c r="F71" s="19">
        <f t="shared" si="8"/>
        <v>2070.8307481371817</v>
      </c>
      <c r="G71" s="23">
        <f t="shared" si="6"/>
        <v>3320.8307481371817</v>
      </c>
    </row>
    <row r="72" spans="2:7" ht="20.100000000000001" customHeight="1" x14ac:dyDescent="0.25">
      <c r="B72" s="14">
        <f t="shared" si="9"/>
        <v>69</v>
      </c>
      <c r="C72" s="2">
        <f t="shared" ca="1" si="10"/>
        <v>47446</v>
      </c>
      <c r="D72" s="3">
        <f t="shared" si="7"/>
        <v>365000</v>
      </c>
      <c r="E72" s="43">
        <f t="shared" si="11"/>
        <v>1250</v>
      </c>
      <c r="F72" s="19">
        <f t="shared" si="8"/>
        <v>2063.7630664029248</v>
      </c>
      <c r="G72" s="23">
        <f t="shared" si="6"/>
        <v>3313.7630664029248</v>
      </c>
    </row>
    <row r="73" spans="2:7" ht="20.100000000000001" customHeight="1" x14ac:dyDescent="0.25">
      <c r="B73" s="14">
        <f t="shared" si="9"/>
        <v>70</v>
      </c>
      <c r="C73" s="2">
        <f t="shared" ca="1" si="10"/>
        <v>47476</v>
      </c>
      <c r="D73" s="3">
        <f t="shared" si="7"/>
        <v>363750</v>
      </c>
      <c r="E73" s="43">
        <f t="shared" si="11"/>
        <v>1250</v>
      </c>
      <c r="F73" s="19">
        <f t="shared" si="8"/>
        <v>2056.6953846686683</v>
      </c>
      <c r="G73" s="23">
        <f t="shared" si="6"/>
        <v>3306.6953846686683</v>
      </c>
    </row>
    <row r="74" spans="2:7" ht="20.100000000000001" customHeight="1" x14ac:dyDescent="0.25">
      <c r="B74" s="14">
        <f t="shared" si="9"/>
        <v>71</v>
      </c>
      <c r="C74" s="2">
        <f t="shared" ca="1" si="10"/>
        <v>47507</v>
      </c>
      <c r="D74" s="3">
        <f t="shared" si="7"/>
        <v>362500</v>
      </c>
      <c r="E74" s="43">
        <f t="shared" si="11"/>
        <v>1250</v>
      </c>
      <c r="F74" s="19">
        <f t="shared" si="8"/>
        <v>2049.6277029344119</v>
      </c>
      <c r="G74" s="23">
        <f t="shared" si="6"/>
        <v>3299.6277029344119</v>
      </c>
    </row>
    <row r="75" spans="2:7" ht="20.100000000000001" customHeight="1" x14ac:dyDescent="0.25">
      <c r="B75" s="14">
        <f t="shared" si="9"/>
        <v>72</v>
      </c>
      <c r="C75" s="2">
        <f t="shared" ca="1" si="10"/>
        <v>47538</v>
      </c>
      <c r="D75" s="3">
        <f t="shared" si="7"/>
        <v>361250</v>
      </c>
      <c r="E75" s="43">
        <f t="shared" si="11"/>
        <v>1250</v>
      </c>
      <c r="F75" s="19">
        <f t="shared" si="8"/>
        <v>2042.5600212001552</v>
      </c>
      <c r="G75" s="23">
        <f t="shared" si="6"/>
        <v>3292.5600212001555</v>
      </c>
    </row>
    <row r="76" spans="2:7" ht="20.100000000000001" customHeight="1" x14ac:dyDescent="0.25">
      <c r="B76" s="14">
        <f t="shared" si="9"/>
        <v>73</v>
      </c>
      <c r="C76" s="2">
        <f t="shared" ca="1" si="10"/>
        <v>47566</v>
      </c>
      <c r="D76" s="3">
        <f t="shared" si="7"/>
        <v>360000</v>
      </c>
      <c r="E76" s="43">
        <f t="shared" si="11"/>
        <v>1250</v>
      </c>
      <c r="F76" s="19">
        <f t="shared" si="8"/>
        <v>2035.4923394658986</v>
      </c>
      <c r="G76" s="23">
        <f t="shared" si="6"/>
        <v>3285.4923394658986</v>
      </c>
    </row>
    <row r="77" spans="2:7" ht="20.100000000000001" customHeight="1" x14ac:dyDescent="0.25">
      <c r="B77" s="14">
        <f t="shared" si="9"/>
        <v>74</v>
      </c>
      <c r="C77" s="2">
        <f t="shared" ca="1" si="10"/>
        <v>47597</v>
      </c>
      <c r="D77" s="3">
        <f t="shared" si="7"/>
        <v>358750</v>
      </c>
      <c r="E77" s="43">
        <f t="shared" si="11"/>
        <v>1250</v>
      </c>
      <c r="F77" s="19">
        <f t="shared" si="8"/>
        <v>2028.4246577316419</v>
      </c>
      <c r="G77" s="23">
        <f t="shared" si="6"/>
        <v>3278.4246577316417</v>
      </c>
    </row>
    <row r="78" spans="2:7" ht="20.100000000000001" customHeight="1" x14ac:dyDescent="0.25">
      <c r="B78" s="14">
        <f t="shared" si="9"/>
        <v>75</v>
      </c>
      <c r="C78" s="2">
        <f t="shared" ca="1" si="10"/>
        <v>47627</v>
      </c>
      <c r="D78" s="3">
        <f t="shared" si="7"/>
        <v>357500</v>
      </c>
      <c r="E78" s="43">
        <f t="shared" si="11"/>
        <v>1250</v>
      </c>
      <c r="F78" s="19">
        <f t="shared" si="8"/>
        <v>2021.3569759973855</v>
      </c>
      <c r="G78" s="23">
        <f t="shared" si="6"/>
        <v>3271.3569759973852</v>
      </c>
    </row>
    <row r="79" spans="2:7" ht="20.100000000000001" customHeight="1" x14ac:dyDescent="0.25">
      <c r="B79" s="14">
        <f t="shared" si="9"/>
        <v>76</v>
      </c>
      <c r="C79" s="2">
        <f t="shared" ca="1" si="10"/>
        <v>47658</v>
      </c>
      <c r="D79" s="3">
        <f t="shared" si="7"/>
        <v>356250</v>
      </c>
      <c r="E79" s="43">
        <f t="shared" si="11"/>
        <v>1250</v>
      </c>
      <c r="F79" s="19">
        <f t="shared" si="8"/>
        <v>2014.2892942631288</v>
      </c>
      <c r="G79" s="23">
        <f t="shared" si="6"/>
        <v>3264.2892942631288</v>
      </c>
    </row>
    <row r="80" spans="2:7" ht="20.100000000000001" customHeight="1" x14ac:dyDescent="0.25">
      <c r="B80" s="14">
        <f t="shared" si="9"/>
        <v>77</v>
      </c>
      <c r="C80" s="2">
        <f t="shared" ca="1" si="10"/>
        <v>47688</v>
      </c>
      <c r="D80" s="3">
        <f t="shared" si="7"/>
        <v>355000</v>
      </c>
      <c r="E80" s="43">
        <f t="shared" si="11"/>
        <v>1250</v>
      </c>
      <c r="F80" s="19">
        <f t="shared" si="8"/>
        <v>2007.2216125288721</v>
      </c>
      <c r="G80" s="23">
        <f t="shared" si="6"/>
        <v>3257.2216125288724</v>
      </c>
    </row>
    <row r="81" spans="2:7" ht="20.100000000000001" customHeight="1" x14ac:dyDescent="0.25">
      <c r="B81" s="14">
        <f t="shared" si="9"/>
        <v>78</v>
      </c>
      <c r="C81" s="2">
        <f t="shared" ca="1" si="10"/>
        <v>47719</v>
      </c>
      <c r="D81" s="3">
        <f t="shared" si="7"/>
        <v>353750</v>
      </c>
      <c r="E81" s="43">
        <f t="shared" si="11"/>
        <v>1250</v>
      </c>
      <c r="F81" s="19">
        <f t="shared" si="8"/>
        <v>2000.1539307946157</v>
      </c>
      <c r="G81" s="23">
        <f t="shared" si="6"/>
        <v>3250.1539307946159</v>
      </c>
    </row>
    <row r="82" spans="2:7" ht="20.100000000000001" customHeight="1" x14ac:dyDescent="0.25">
      <c r="B82" s="14">
        <f t="shared" si="9"/>
        <v>79</v>
      </c>
      <c r="C82" s="2">
        <f t="shared" ca="1" si="10"/>
        <v>47750</v>
      </c>
      <c r="D82" s="3">
        <f t="shared" si="7"/>
        <v>352500</v>
      </c>
      <c r="E82" s="43">
        <f t="shared" si="11"/>
        <v>1250</v>
      </c>
      <c r="F82" s="19">
        <f t="shared" si="8"/>
        <v>1993.086249060359</v>
      </c>
      <c r="G82" s="23">
        <f t="shared" si="6"/>
        <v>3243.086249060359</v>
      </c>
    </row>
    <row r="83" spans="2:7" ht="20.100000000000001" customHeight="1" x14ac:dyDescent="0.25">
      <c r="B83" s="14">
        <f t="shared" si="9"/>
        <v>80</v>
      </c>
      <c r="C83" s="2">
        <f t="shared" ca="1" si="10"/>
        <v>47780</v>
      </c>
      <c r="D83" s="3">
        <f t="shared" si="7"/>
        <v>351250</v>
      </c>
      <c r="E83" s="43">
        <f t="shared" si="11"/>
        <v>1250</v>
      </c>
      <c r="F83" s="19">
        <f t="shared" si="8"/>
        <v>1986.0185673261024</v>
      </c>
      <c r="G83" s="23">
        <f t="shared" si="6"/>
        <v>3236.0185673261021</v>
      </c>
    </row>
    <row r="84" spans="2:7" ht="20.100000000000001" customHeight="1" x14ac:dyDescent="0.25">
      <c r="B84" s="14">
        <f t="shared" si="9"/>
        <v>81</v>
      </c>
      <c r="C84" s="2">
        <f t="shared" ca="1" si="10"/>
        <v>47811</v>
      </c>
      <c r="D84" s="3">
        <f t="shared" si="7"/>
        <v>350000</v>
      </c>
      <c r="E84" s="43">
        <f t="shared" si="11"/>
        <v>1250</v>
      </c>
      <c r="F84" s="19">
        <f t="shared" si="8"/>
        <v>1978.9508855918459</v>
      </c>
      <c r="G84" s="23">
        <f t="shared" si="6"/>
        <v>3228.9508855918457</v>
      </c>
    </row>
    <row r="85" spans="2:7" ht="20.100000000000001" customHeight="1" x14ac:dyDescent="0.25">
      <c r="B85" s="14">
        <f t="shared" si="9"/>
        <v>82</v>
      </c>
      <c r="C85" s="2">
        <f t="shared" ca="1" si="10"/>
        <v>47841</v>
      </c>
      <c r="D85" s="3">
        <f t="shared" si="7"/>
        <v>348750</v>
      </c>
      <c r="E85" s="43">
        <f t="shared" si="11"/>
        <v>1250</v>
      </c>
      <c r="F85" s="19">
        <f t="shared" si="8"/>
        <v>1971.8832038575893</v>
      </c>
      <c r="G85" s="23">
        <f t="shared" si="6"/>
        <v>3221.8832038575893</v>
      </c>
    </row>
    <row r="86" spans="2:7" ht="20.100000000000001" customHeight="1" x14ac:dyDescent="0.25">
      <c r="B86" s="14">
        <f t="shared" si="9"/>
        <v>83</v>
      </c>
      <c r="C86" s="2">
        <f t="shared" ca="1" si="10"/>
        <v>47872</v>
      </c>
      <c r="D86" s="3">
        <f t="shared" si="7"/>
        <v>347500</v>
      </c>
      <c r="E86" s="43">
        <f t="shared" si="11"/>
        <v>1250</v>
      </c>
      <c r="F86" s="19">
        <f t="shared" si="8"/>
        <v>1964.8155221233326</v>
      </c>
      <c r="G86" s="23">
        <f t="shared" si="6"/>
        <v>3214.8155221233328</v>
      </c>
    </row>
    <row r="87" spans="2:7" ht="20.100000000000001" customHeight="1" x14ac:dyDescent="0.25">
      <c r="B87" s="14">
        <f t="shared" si="9"/>
        <v>84</v>
      </c>
      <c r="C87" s="2">
        <f t="shared" ca="1" si="10"/>
        <v>47903</v>
      </c>
      <c r="D87" s="3">
        <f t="shared" si="7"/>
        <v>346250</v>
      </c>
      <c r="E87" s="43">
        <f t="shared" si="11"/>
        <v>1250</v>
      </c>
      <c r="F87" s="19">
        <f t="shared" si="8"/>
        <v>1957.7478403890761</v>
      </c>
      <c r="G87" s="23">
        <f t="shared" si="6"/>
        <v>3207.7478403890764</v>
      </c>
    </row>
    <row r="88" spans="2:7" ht="20.100000000000001" customHeight="1" x14ac:dyDescent="0.25">
      <c r="B88" s="14">
        <f t="shared" si="9"/>
        <v>85</v>
      </c>
      <c r="C88" s="2">
        <f t="shared" ca="1" si="10"/>
        <v>47931</v>
      </c>
      <c r="D88" s="3">
        <f t="shared" si="7"/>
        <v>345000</v>
      </c>
      <c r="E88" s="43">
        <f t="shared" si="11"/>
        <v>1250</v>
      </c>
      <c r="F88" s="19">
        <f t="shared" si="8"/>
        <v>1950.6801586548195</v>
      </c>
      <c r="G88" s="23">
        <f t="shared" si="6"/>
        <v>3200.6801586548195</v>
      </c>
    </row>
    <row r="89" spans="2:7" ht="20.100000000000001" customHeight="1" x14ac:dyDescent="0.25">
      <c r="B89" s="14">
        <f t="shared" si="9"/>
        <v>86</v>
      </c>
      <c r="C89" s="2">
        <f t="shared" ca="1" si="10"/>
        <v>47962</v>
      </c>
      <c r="D89" s="3">
        <f t="shared" si="7"/>
        <v>343750</v>
      </c>
      <c r="E89" s="43">
        <f t="shared" si="11"/>
        <v>1250</v>
      </c>
      <c r="F89" s="19">
        <f t="shared" si="8"/>
        <v>1943.6124769205628</v>
      </c>
      <c r="G89" s="23">
        <f t="shared" si="6"/>
        <v>3193.6124769205626</v>
      </c>
    </row>
    <row r="90" spans="2:7" ht="20.100000000000001" customHeight="1" x14ac:dyDescent="0.25">
      <c r="B90" s="14">
        <f t="shared" si="9"/>
        <v>87</v>
      </c>
      <c r="C90" s="2">
        <f t="shared" ca="1" si="10"/>
        <v>47992</v>
      </c>
      <c r="D90" s="3">
        <f t="shared" si="7"/>
        <v>342500</v>
      </c>
      <c r="E90" s="43">
        <f t="shared" si="11"/>
        <v>1250</v>
      </c>
      <c r="F90" s="19">
        <f t="shared" si="8"/>
        <v>1936.5447951863064</v>
      </c>
      <c r="G90" s="23">
        <f t="shared" si="6"/>
        <v>3186.5447951863061</v>
      </c>
    </row>
    <row r="91" spans="2:7" ht="20.100000000000001" customHeight="1" x14ac:dyDescent="0.25">
      <c r="B91" s="14">
        <f t="shared" si="9"/>
        <v>88</v>
      </c>
      <c r="C91" s="2">
        <f t="shared" ca="1" si="10"/>
        <v>48023</v>
      </c>
      <c r="D91" s="3">
        <f t="shared" si="7"/>
        <v>341250</v>
      </c>
      <c r="E91" s="43">
        <f t="shared" si="11"/>
        <v>1250</v>
      </c>
      <c r="F91" s="19">
        <f t="shared" si="8"/>
        <v>1929.4771134520497</v>
      </c>
      <c r="G91" s="23">
        <f t="shared" si="6"/>
        <v>3179.4771134520497</v>
      </c>
    </row>
    <row r="92" spans="2:7" ht="20.100000000000001" customHeight="1" x14ac:dyDescent="0.25">
      <c r="B92" s="14">
        <f t="shared" si="9"/>
        <v>89</v>
      </c>
      <c r="C92" s="2">
        <f t="shared" ca="1" si="10"/>
        <v>48053</v>
      </c>
      <c r="D92" s="3">
        <f t="shared" si="7"/>
        <v>340000</v>
      </c>
      <c r="E92" s="43">
        <f t="shared" si="11"/>
        <v>1250</v>
      </c>
      <c r="F92" s="19">
        <f t="shared" si="8"/>
        <v>1922.409431717793</v>
      </c>
      <c r="G92" s="23">
        <f t="shared" si="6"/>
        <v>3172.4094317177933</v>
      </c>
    </row>
    <row r="93" spans="2:7" ht="20.100000000000001" customHeight="1" x14ac:dyDescent="0.25">
      <c r="B93" s="14">
        <f t="shared" si="9"/>
        <v>90</v>
      </c>
      <c r="C93" s="2">
        <f t="shared" ca="1" si="10"/>
        <v>48084</v>
      </c>
      <c r="D93" s="3">
        <f t="shared" si="7"/>
        <v>338750</v>
      </c>
      <c r="E93" s="43">
        <f t="shared" si="11"/>
        <v>1250</v>
      </c>
      <c r="F93" s="19">
        <f t="shared" si="8"/>
        <v>1915.3417499835366</v>
      </c>
      <c r="G93" s="23">
        <f t="shared" si="6"/>
        <v>3165.3417499835368</v>
      </c>
    </row>
    <row r="94" spans="2:7" ht="20.100000000000001" customHeight="1" x14ac:dyDescent="0.25">
      <c r="B94" s="14">
        <f t="shared" si="9"/>
        <v>91</v>
      </c>
      <c r="C94" s="2">
        <f t="shared" ca="1" si="10"/>
        <v>48115</v>
      </c>
      <c r="D94" s="3">
        <f t="shared" si="7"/>
        <v>337500</v>
      </c>
      <c r="E94" s="43">
        <f t="shared" si="11"/>
        <v>1250</v>
      </c>
      <c r="F94" s="19">
        <f t="shared" si="8"/>
        <v>1908.2740682492799</v>
      </c>
      <c r="G94" s="23">
        <f t="shared" si="6"/>
        <v>3158.2740682492799</v>
      </c>
    </row>
    <row r="95" spans="2:7" ht="20.100000000000001" customHeight="1" x14ac:dyDescent="0.25">
      <c r="B95" s="14">
        <f t="shared" si="9"/>
        <v>92</v>
      </c>
      <c r="C95" s="2">
        <f t="shared" ca="1" si="10"/>
        <v>48145</v>
      </c>
      <c r="D95" s="3">
        <f t="shared" si="7"/>
        <v>336250</v>
      </c>
      <c r="E95" s="43">
        <f t="shared" si="11"/>
        <v>1250</v>
      </c>
      <c r="F95" s="19">
        <f t="shared" si="8"/>
        <v>1901.2063865150233</v>
      </c>
      <c r="G95" s="23">
        <f t="shared" si="6"/>
        <v>3151.206386515023</v>
      </c>
    </row>
    <row r="96" spans="2:7" ht="20.100000000000001" customHeight="1" x14ac:dyDescent="0.25">
      <c r="B96" s="14">
        <f t="shared" si="9"/>
        <v>93</v>
      </c>
      <c r="C96" s="2">
        <f t="shared" ca="1" si="10"/>
        <v>48176</v>
      </c>
      <c r="D96" s="3">
        <f t="shared" si="7"/>
        <v>335000</v>
      </c>
      <c r="E96" s="43">
        <f t="shared" si="11"/>
        <v>1250</v>
      </c>
      <c r="F96" s="19">
        <f t="shared" si="8"/>
        <v>1894.1387047807668</v>
      </c>
      <c r="G96" s="23">
        <f t="shared" si="6"/>
        <v>3144.1387047807666</v>
      </c>
    </row>
    <row r="97" spans="2:7" ht="20.100000000000001" customHeight="1" x14ac:dyDescent="0.25">
      <c r="B97" s="14">
        <f t="shared" si="9"/>
        <v>94</v>
      </c>
      <c r="C97" s="2">
        <f t="shared" ca="1" si="10"/>
        <v>48206</v>
      </c>
      <c r="D97" s="3">
        <f t="shared" si="7"/>
        <v>333750</v>
      </c>
      <c r="E97" s="43">
        <f t="shared" si="11"/>
        <v>1250</v>
      </c>
      <c r="F97" s="19">
        <f t="shared" si="8"/>
        <v>1887.0710230465102</v>
      </c>
      <c r="G97" s="23">
        <f t="shared" si="6"/>
        <v>3137.0710230465102</v>
      </c>
    </row>
    <row r="98" spans="2:7" ht="20.100000000000001" customHeight="1" x14ac:dyDescent="0.25">
      <c r="B98" s="14">
        <f t="shared" si="9"/>
        <v>95</v>
      </c>
      <c r="C98" s="2">
        <f t="shared" ca="1" si="10"/>
        <v>48237</v>
      </c>
      <c r="D98" s="3">
        <f t="shared" si="7"/>
        <v>332500</v>
      </c>
      <c r="E98" s="43">
        <f t="shared" si="11"/>
        <v>1250</v>
      </c>
      <c r="F98" s="19">
        <f t="shared" si="8"/>
        <v>1880.0033413122535</v>
      </c>
      <c r="G98" s="23">
        <f t="shared" si="6"/>
        <v>3130.0033413122537</v>
      </c>
    </row>
    <row r="99" spans="2:7" ht="20.100000000000001" customHeight="1" x14ac:dyDescent="0.25">
      <c r="B99" s="14">
        <f t="shared" si="9"/>
        <v>96</v>
      </c>
      <c r="C99" s="2">
        <f t="shared" ca="1" si="10"/>
        <v>48268</v>
      </c>
      <c r="D99" s="3">
        <f t="shared" si="7"/>
        <v>331250</v>
      </c>
      <c r="E99" s="43">
        <f t="shared" si="11"/>
        <v>1250</v>
      </c>
      <c r="F99" s="19">
        <f t="shared" si="8"/>
        <v>1872.9356595779971</v>
      </c>
      <c r="G99" s="23">
        <f t="shared" si="6"/>
        <v>3122.9356595779973</v>
      </c>
    </row>
    <row r="100" spans="2:7" ht="20.100000000000001" customHeight="1" x14ac:dyDescent="0.25">
      <c r="B100" s="14">
        <f t="shared" si="9"/>
        <v>97</v>
      </c>
      <c r="C100" s="2">
        <f t="shared" ca="1" si="10"/>
        <v>48297</v>
      </c>
      <c r="D100" s="3">
        <f t="shared" si="7"/>
        <v>330000</v>
      </c>
      <c r="E100" s="43">
        <f t="shared" si="11"/>
        <v>1250</v>
      </c>
      <c r="F100" s="19">
        <f t="shared" si="8"/>
        <v>1865.8679778437404</v>
      </c>
      <c r="G100" s="23">
        <f t="shared" si="6"/>
        <v>3115.8679778437404</v>
      </c>
    </row>
    <row r="101" spans="2:7" ht="20.100000000000001" customHeight="1" x14ac:dyDescent="0.25">
      <c r="B101" s="14">
        <f t="shared" si="9"/>
        <v>98</v>
      </c>
      <c r="C101" s="2">
        <f t="shared" ca="1" si="10"/>
        <v>48328</v>
      </c>
      <c r="D101" s="3">
        <f t="shared" si="7"/>
        <v>328750</v>
      </c>
      <c r="E101" s="43">
        <f t="shared" si="11"/>
        <v>1250</v>
      </c>
      <c r="F101" s="19">
        <f t="shared" si="8"/>
        <v>1858.8002961094837</v>
      </c>
      <c r="G101" s="23">
        <f t="shared" si="6"/>
        <v>3108.8002961094835</v>
      </c>
    </row>
    <row r="102" spans="2:7" ht="20.100000000000001" customHeight="1" x14ac:dyDescent="0.25">
      <c r="B102" s="14">
        <f t="shared" si="9"/>
        <v>99</v>
      </c>
      <c r="C102" s="2">
        <f t="shared" ca="1" si="10"/>
        <v>48358</v>
      </c>
      <c r="D102" s="3">
        <f t="shared" si="7"/>
        <v>327500</v>
      </c>
      <c r="E102" s="43">
        <f t="shared" si="11"/>
        <v>1250</v>
      </c>
      <c r="F102" s="19">
        <f t="shared" si="8"/>
        <v>1851.7326143752273</v>
      </c>
      <c r="G102" s="23">
        <f t="shared" si="6"/>
        <v>3101.7326143752271</v>
      </c>
    </row>
    <row r="103" spans="2:7" ht="20.100000000000001" customHeight="1" x14ac:dyDescent="0.25">
      <c r="B103" s="14">
        <f t="shared" si="9"/>
        <v>100</v>
      </c>
      <c r="C103" s="2">
        <f t="shared" ca="1" si="10"/>
        <v>48389</v>
      </c>
      <c r="D103" s="3">
        <f t="shared" si="7"/>
        <v>326250</v>
      </c>
      <c r="E103" s="43">
        <f t="shared" si="11"/>
        <v>1250</v>
      </c>
      <c r="F103" s="19">
        <f t="shared" si="8"/>
        <v>1844.6649326409706</v>
      </c>
      <c r="G103" s="23">
        <f t="shared" si="6"/>
        <v>3094.6649326409706</v>
      </c>
    </row>
    <row r="104" spans="2:7" ht="20.100000000000001" customHeight="1" x14ac:dyDescent="0.25">
      <c r="B104" s="14">
        <f t="shared" si="9"/>
        <v>101</v>
      </c>
      <c r="C104" s="2">
        <f t="shared" ca="1" si="10"/>
        <v>48419</v>
      </c>
      <c r="D104" s="3">
        <f t="shared" si="7"/>
        <v>325000</v>
      </c>
      <c r="E104" s="43">
        <f t="shared" si="11"/>
        <v>1250</v>
      </c>
      <c r="F104" s="19">
        <f t="shared" si="8"/>
        <v>1837.597250906714</v>
      </c>
      <c r="G104" s="23">
        <f t="shared" si="6"/>
        <v>3087.5972509067142</v>
      </c>
    </row>
    <row r="105" spans="2:7" ht="20.100000000000001" customHeight="1" x14ac:dyDescent="0.25">
      <c r="B105" s="14">
        <f t="shared" si="9"/>
        <v>102</v>
      </c>
      <c r="C105" s="2">
        <f t="shared" ca="1" si="10"/>
        <v>48450</v>
      </c>
      <c r="D105" s="3">
        <f t="shared" si="7"/>
        <v>323750</v>
      </c>
      <c r="E105" s="43">
        <f t="shared" si="11"/>
        <v>1250</v>
      </c>
      <c r="F105" s="19">
        <f t="shared" si="8"/>
        <v>1830.5295691724575</v>
      </c>
      <c r="G105" s="23">
        <f t="shared" si="6"/>
        <v>3080.5295691724577</v>
      </c>
    </row>
    <row r="106" spans="2:7" ht="20.100000000000001" customHeight="1" x14ac:dyDescent="0.25">
      <c r="B106" s="14">
        <f t="shared" si="9"/>
        <v>103</v>
      </c>
      <c r="C106" s="2">
        <f t="shared" ca="1" si="10"/>
        <v>48481</v>
      </c>
      <c r="D106" s="3">
        <f t="shared" si="7"/>
        <v>322500</v>
      </c>
      <c r="E106" s="43">
        <f t="shared" si="11"/>
        <v>1250</v>
      </c>
      <c r="F106" s="19">
        <f t="shared" si="8"/>
        <v>1823.4618874382008</v>
      </c>
      <c r="G106" s="23">
        <f t="shared" si="6"/>
        <v>3073.4618874382008</v>
      </c>
    </row>
    <row r="107" spans="2:7" ht="20.100000000000001" customHeight="1" x14ac:dyDescent="0.25">
      <c r="B107" s="14">
        <f t="shared" si="9"/>
        <v>104</v>
      </c>
      <c r="C107" s="2">
        <f t="shared" ca="1" si="10"/>
        <v>48511</v>
      </c>
      <c r="D107" s="3">
        <f t="shared" si="7"/>
        <v>321250</v>
      </c>
      <c r="E107" s="43">
        <f t="shared" si="11"/>
        <v>1250</v>
      </c>
      <c r="F107" s="19">
        <f t="shared" si="8"/>
        <v>1816.3942057039442</v>
      </c>
      <c r="G107" s="23">
        <f t="shared" si="6"/>
        <v>3066.394205703944</v>
      </c>
    </row>
    <row r="108" spans="2:7" ht="20.100000000000001" customHeight="1" x14ac:dyDescent="0.25">
      <c r="B108" s="14">
        <f t="shared" si="9"/>
        <v>105</v>
      </c>
      <c r="C108" s="2">
        <f t="shared" ca="1" si="10"/>
        <v>48542</v>
      </c>
      <c r="D108" s="3">
        <f t="shared" si="7"/>
        <v>320000</v>
      </c>
      <c r="E108" s="43">
        <f t="shared" si="11"/>
        <v>1250</v>
      </c>
      <c r="F108" s="19">
        <f t="shared" si="8"/>
        <v>1809.3265239696875</v>
      </c>
      <c r="G108" s="23">
        <f t="shared" si="6"/>
        <v>3059.3265239696875</v>
      </c>
    </row>
    <row r="109" spans="2:7" ht="20.100000000000001" customHeight="1" x14ac:dyDescent="0.25">
      <c r="B109" s="14">
        <f t="shared" si="9"/>
        <v>106</v>
      </c>
      <c r="C109" s="2">
        <f t="shared" ca="1" si="10"/>
        <v>48572</v>
      </c>
      <c r="D109" s="3">
        <f t="shared" si="7"/>
        <v>318750</v>
      </c>
      <c r="E109" s="43">
        <f t="shared" si="11"/>
        <v>1250</v>
      </c>
      <c r="F109" s="19">
        <f t="shared" si="8"/>
        <v>1802.2588422354311</v>
      </c>
      <c r="G109" s="23">
        <f t="shared" si="6"/>
        <v>3052.2588422354311</v>
      </c>
    </row>
    <row r="110" spans="2:7" ht="20.100000000000001" customHeight="1" x14ac:dyDescent="0.25">
      <c r="B110" s="14">
        <f t="shared" si="9"/>
        <v>107</v>
      </c>
      <c r="C110" s="2">
        <f t="shared" ca="1" si="10"/>
        <v>48603</v>
      </c>
      <c r="D110" s="3">
        <f t="shared" si="7"/>
        <v>317500</v>
      </c>
      <c r="E110" s="43">
        <f t="shared" si="11"/>
        <v>1250</v>
      </c>
      <c r="F110" s="19">
        <f t="shared" si="8"/>
        <v>1795.1911605011744</v>
      </c>
      <c r="G110" s="23">
        <f t="shared" si="6"/>
        <v>3045.1911605011746</v>
      </c>
    </row>
    <row r="111" spans="2:7" ht="20.100000000000001" customHeight="1" x14ac:dyDescent="0.25">
      <c r="B111" s="14">
        <f t="shared" si="9"/>
        <v>108</v>
      </c>
      <c r="C111" s="2">
        <f t="shared" ca="1" si="10"/>
        <v>48634</v>
      </c>
      <c r="D111" s="3">
        <f t="shared" si="7"/>
        <v>316250</v>
      </c>
      <c r="E111" s="43">
        <f t="shared" si="11"/>
        <v>1250</v>
      </c>
      <c r="F111" s="19">
        <f t="shared" si="8"/>
        <v>1788.1234787669177</v>
      </c>
      <c r="G111" s="23">
        <f t="shared" si="6"/>
        <v>3038.1234787669177</v>
      </c>
    </row>
    <row r="112" spans="2:7" ht="20.100000000000001" customHeight="1" x14ac:dyDescent="0.25">
      <c r="B112" s="14">
        <f t="shared" si="9"/>
        <v>109</v>
      </c>
      <c r="C112" s="2">
        <f t="shared" ca="1" si="10"/>
        <v>48662</v>
      </c>
      <c r="D112" s="3">
        <f t="shared" si="7"/>
        <v>315000</v>
      </c>
      <c r="E112" s="43">
        <f t="shared" si="11"/>
        <v>1250</v>
      </c>
      <c r="F112" s="19">
        <f t="shared" si="8"/>
        <v>1781.0557970326613</v>
      </c>
      <c r="G112" s="23">
        <f t="shared" si="6"/>
        <v>3031.0557970326613</v>
      </c>
    </row>
    <row r="113" spans="2:7" ht="20.100000000000001" customHeight="1" x14ac:dyDescent="0.25">
      <c r="B113" s="14">
        <f t="shared" si="9"/>
        <v>110</v>
      </c>
      <c r="C113" s="2">
        <f t="shared" ca="1" si="10"/>
        <v>48693</v>
      </c>
      <c r="D113" s="3">
        <f t="shared" si="7"/>
        <v>313750</v>
      </c>
      <c r="E113" s="43">
        <f t="shared" si="11"/>
        <v>1250</v>
      </c>
      <c r="F113" s="19">
        <f t="shared" si="8"/>
        <v>1773.9881152984046</v>
      </c>
      <c r="G113" s="23">
        <f t="shared" si="6"/>
        <v>3023.9881152984044</v>
      </c>
    </row>
    <row r="114" spans="2:7" ht="20.100000000000001" customHeight="1" x14ac:dyDescent="0.25">
      <c r="B114" s="14">
        <f t="shared" si="9"/>
        <v>111</v>
      </c>
      <c r="C114" s="2">
        <f t="shared" ca="1" si="10"/>
        <v>48723</v>
      </c>
      <c r="D114" s="3">
        <f t="shared" si="7"/>
        <v>312500</v>
      </c>
      <c r="E114" s="43">
        <f t="shared" si="11"/>
        <v>1250</v>
      </c>
      <c r="F114" s="19">
        <f t="shared" si="8"/>
        <v>1766.920433564148</v>
      </c>
      <c r="G114" s="23">
        <f t="shared" si="6"/>
        <v>3016.920433564148</v>
      </c>
    </row>
    <row r="115" spans="2:7" ht="20.100000000000001" customHeight="1" x14ac:dyDescent="0.25">
      <c r="B115" s="14">
        <f t="shared" si="9"/>
        <v>112</v>
      </c>
      <c r="C115" s="2">
        <f t="shared" ca="1" si="10"/>
        <v>48754</v>
      </c>
      <c r="D115" s="3">
        <f t="shared" si="7"/>
        <v>311250</v>
      </c>
      <c r="E115" s="43">
        <f t="shared" si="11"/>
        <v>1250</v>
      </c>
      <c r="F115" s="19">
        <f t="shared" si="8"/>
        <v>1759.8527518298915</v>
      </c>
      <c r="G115" s="23">
        <f t="shared" si="6"/>
        <v>3009.8527518298915</v>
      </c>
    </row>
    <row r="116" spans="2:7" ht="20.100000000000001" customHeight="1" x14ac:dyDescent="0.25">
      <c r="B116" s="14">
        <f t="shared" si="9"/>
        <v>113</v>
      </c>
      <c r="C116" s="2">
        <f t="shared" ca="1" si="10"/>
        <v>48784</v>
      </c>
      <c r="D116" s="3">
        <f t="shared" si="7"/>
        <v>310000</v>
      </c>
      <c r="E116" s="43">
        <f t="shared" si="11"/>
        <v>1250</v>
      </c>
      <c r="F116" s="19">
        <f t="shared" si="8"/>
        <v>1752.7850700956349</v>
      </c>
      <c r="G116" s="23">
        <f t="shared" si="6"/>
        <v>3002.7850700956351</v>
      </c>
    </row>
    <row r="117" spans="2:7" ht="20.100000000000001" customHeight="1" x14ac:dyDescent="0.25">
      <c r="B117" s="14">
        <f t="shared" si="9"/>
        <v>114</v>
      </c>
      <c r="C117" s="2">
        <f t="shared" ca="1" si="10"/>
        <v>48815</v>
      </c>
      <c r="D117" s="3">
        <f t="shared" si="7"/>
        <v>308750</v>
      </c>
      <c r="E117" s="43">
        <f t="shared" si="11"/>
        <v>1250</v>
      </c>
      <c r="F117" s="19">
        <f t="shared" si="8"/>
        <v>1745.7173883613782</v>
      </c>
      <c r="G117" s="23">
        <f t="shared" si="6"/>
        <v>2995.7173883613782</v>
      </c>
    </row>
    <row r="118" spans="2:7" ht="20.100000000000001" customHeight="1" x14ac:dyDescent="0.25">
      <c r="B118" s="14">
        <f t="shared" si="9"/>
        <v>115</v>
      </c>
      <c r="C118" s="2">
        <f t="shared" ca="1" si="10"/>
        <v>48846</v>
      </c>
      <c r="D118" s="3">
        <f t="shared" si="7"/>
        <v>307500</v>
      </c>
      <c r="E118" s="43">
        <f t="shared" si="11"/>
        <v>1250</v>
      </c>
      <c r="F118" s="19">
        <f t="shared" si="8"/>
        <v>1738.6497066271218</v>
      </c>
      <c r="G118" s="23">
        <f t="shared" si="6"/>
        <v>2988.6497066271218</v>
      </c>
    </row>
    <row r="119" spans="2:7" ht="20.100000000000001" customHeight="1" x14ac:dyDescent="0.25">
      <c r="B119" s="14">
        <f t="shared" si="9"/>
        <v>116</v>
      </c>
      <c r="C119" s="2">
        <f t="shared" ca="1" si="10"/>
        <v>48876</v>
      </c>
      <c r="D119" s="3">
        <f t="shared" si="7"/>
        <v>306250</v>
      </c>
      <c r="E119" s="43">
        <f t="shared" si="11"/>
        <v>1250</v>
      </c>
      <c r="F119" s="19">
        <f t="shared" si="8"/>
        <v>1731.5820248928651</v>
      </c>
      <c r="G119" s="23">
        <f t="shared" si="6"/>
        <v>2981.5820248928649</v>
      </c>
    </row>
    <row r="120" spans="2:7" ht="20.100000000000001" customHeight="1" x14ac:dyDescent="0.25">
      <c r="B120" s="14">
        <f t="shared" si="9"/>
        <v>117</v>
      </c>
      <c r="C120" s="2">
        <f t="shared" ca="1" si="10"/>
        <v>48907</v>
      </c>
      <c r="D120" s="3">
        <f t="shared" si="7"/>
        <v>305000</v>
      </c>
      <c r="E120" s="43">
        <f t="shared" si="11"/>
        <v>1250</v>
      </c>
      <c r="F120" s="19">
        <f t="shared" si="8"/>
        <v>1724.5143431586084</v>
      </c>
      <c r="G120" s="23">
        <f t="shared" si="6"/>
        <v>2974.5143431586084</v>
      </c>
    </row>
    <row r="121" spans="2:7" ht="20.100000000000001" customHeight="1" x14ac:dyDescent="0.25">
      <c r="B121" s="14">
        <f t="shared" si="9"/>
        <v>118</v>
      </c>
      <c r="C121" s="2">
        <f t="shared" ca="1" si="10"/>
        <v>48937</v>
      </c>
      <c r="D121" s="3">
        <f t="shared" si="7"/>
        <v>303750</v>
      </c>
      <c r="E121" s="43">
        <f t="shared" si="11"/>
        <v>1250</v>
      </c>
      <c r="F121" s="19">
        <f t="shared" si="8"/>
        <v>1717.446661424352</v>
      </c>
      <c r="G121" s="23">
        <f t="shared" si="6"/>
        <v>2967.446661424352</v>
      </c>
    </row>
    <row r="122" spans="2:7" ht="20.100000000000001" customHeight="1" x14ac:dyDescent="0.25">
      <c r="B122" s="14">
        <f t="shared" si="9"/>
        <v>119</v>
      </c>
      <c r="C122" s="2">
        <f t="shared" ca="1" si="10"/>
        <v>48968</v>
      </c>
      <c r="D122" s="3">
        <f t="shared" si="7"/>
        <v>302500</v>
      </c>
      <c r="E122" s="43">
        <f t="shared" si="11"/>
        <v>1250</v>
      </c>
      <c r="F122" s="19">
        <f t="shared" si="8"/>
        <v>1710.3789796900953</v>
      </c>
      <c r="G122" s="23">
        <f t="shared" si="6"/>
        <v>2960.3789796900955</v>
      </c>
    </row>
    <row r="123" spans="2:7" ht="20.100000000000001" customHeight="1" x14ac:dyDescent="0.25">
      <c r="B123" s="14">
        <f t="shared" si="9"/>
        <v>120</v>
      </c>
      <c r="C123" s="2">
        <f t="shared" ca="1" si="10"/>
        <v>48999</v>
      </c>
      <c r="D123" s="3">
        <f t="shared" si="7"/>
        <v>301250</v>
      </c>
      <c r="E123" s="43">
        <f t="shared" si="11"/>
        <v>1250</v>
      </c>
      <c r="F123" s="19">
        <f t="shared" si="8"/>
        <v>1703.3112979558387</v>
      </c>
      <c r="G123" s="23">
        <f t="shared" si="6"/>
        <v>2953.3112979558387</v>
      </c>
    </row>
    <row r="124" spans="2:7" ht="20.100000000000001" customHeight="1" x14ac:dyDescent="0.25">
      <c r="B124" s="14">
        <f t="shared" si="9"/>
        <v>121</v>
      </c>
      <c r="C124" s="2">
        <f t="shared" ca="1" si="10"/>
        <v>49027</v>
      </c>
      <c r="D124" s="3">
        <f t="shared" si="7"/>
        <v>300000</v>
      </c>
      <c r="E124" s="43">
        <f t="shared" si="11"/>
        <v>1250</v>
      </c>
      <c r="F124" s="19">
        <f t="shared" si="8"/>
        <v>1696.2436162215822</v>
      </c>
      <c r="G124" s="23">
        <f t="shared" si="6"/>
        <v>2946.2436162215822</v>
      </c>
    </row>
    <row r="125" spans="2:7" ht="20.100000000000001" customHeight="1" x14ac:dyDescent="0.25">
      <c r="B125" s="14">
        <f t="shared" si="9"/>
        <v>122</v>
      </c>
      <c r="C125" s="2">
        <f t="shared" ca="1" si="10"/>
        <v>49058</v>
      </c>
      <c r="D125" s="3">
        <f t="shared" si="7"/>
        <v>298750</v>
      </c>
      <c r="E125" s="43">
        <f t="shared" si="11"/>
        <v>1250</v>
      </c>
      <c r="F125" s="19">
        <f t="shared" si="8"/>
        <v>1689.1759344873255</v>
      </c>
      <c r="G125" s="23">
        <f t="shared" si="6"/>
        <v>2939.1759344873253</v>
      </c>
    </row>
    <row r="126" spans="2:7" ht="20.100000000000001" customHeight="1" x14ac:dyDescent="0.25">
      <c r="B126" s="14">
        <f t="shared" si="9"/>
        <v>123</v>
      </c>
      <c r="C126" s="2">
        <f t="shared" ca="1" si="10"/>
        <v>49088</v>
      </c>
      <c r="D126" s="3">
        <f t="shared" si="7"/>
        <v>297500</v>
      </c>
      <c r="E126" s="43">
        <f t="shared" si="11"/>
        <v>1250</v>
      </c>
      <c r="F126" s="19">
        <f t="shared" si="8"/>
        <v>1682.1082527530689</v>
      </c>
      <c r="G126" s="23">
        <f t="shared" si="6"/>
        <v>2932.1082527530689</v>
      </c>
    </row>
    <row r="127" spans="2:7" ht="20.100000000000001" customHeight="1" x14ac:dyDescent="0.25">
      <c r="B127" s="14">
        <f t="shared" si="9"/>
        <v>124</v>
      </c>
      <c r="C127" s="2">
        <f t="shared" ca="1" si="10"/>
        <v>49119</v>
      </c>
      <c r="D127" s="3">
        <f t="shared" si="7"/>
        <v>296250</v>
      </c>
      <c r="E127" s="43">
        <f t="shared" si="11"/>
        <v>1250</v>
      </c>
      <c r="F127" s="19">
        <f t="shared" si="8"/>
        <v>1675.0405710188124</v>
      </c>
      <c r="G127" s="23">
        <f t="shared" si="6"/>
        <v>2925.0405710188124</v>
      </c>
    </row>
    <row r="128" spans="2:7" ht="20.100000000000001" customHeight="1" x14ac:dyDescent="0.25">
      <c r="B128" s="14">
        <f t="shared" si="9"/>
        <v>125</v>
      </c>
      <c r="C128" s="2">
        <f t="shared" ca="1" si="10"/>
        <v>49149</v>
      </c>
      <c r="D128" s="3">
        <f t="shared" si="7"/>
        <v>295000</v>
      </c>
      <c r="E128" s="43">
        <f t="shared" si="11"/>
        <v>1250</v>
      </c>
      <c r="F128" s="19">
        <f t="shared" si="8"/>
        <v>1667.9728892845558</v>
      </c>
      <c r="G128" s="23">
        <f t="shared" si="6"/>
        <v>2917.972889284556</v>
      </c>
    </row>
    <row r="129" spans="2:7" ht="20.100000000000001" customHeight="1" x14ac:dyDescent="0.25">
      <c r="B129" s="14">
        <f t="shared" si="9"/>
        <v>126</v>
      </c>
      <c r="C129" s="2">
        <f t="shared" ca="1" si="10"/>
        <v>49180</v>
      </c>
      <c r="D129" s="3">
        <f t="shared" si="7"/>
        <v>293750</v>
      </c>
      <c r="E129" s="43">
        <f t="shared" si="11"/>
        <v>1250</v>
      </c>
      <c r="F129" s="19">
        <f t="shared" si="8"/>
        <v>1660.9052075502991</v>
      </c>
      <c r="G129" s="23">
        <f t="shared" si="6"/>
        <v>2910.9052075502991</v>
      </c>
    </row>
    <row r="130" spans="2:7" ht="20.100000000000001" customHeight="1" x14ac:dyDescent="0.25">
      <c r="B130" s="14">
        <f t="shared" si="9"/>
        <v>127</v>
      </c>
      <c r="C130" s="2">
        <f t="shared" ca="1" si="10"/>
        <v>49211</v>
      </c>
      <c r="D130" s="3">
        <f t="shared" si="7"/>
        <v>292500</v>
      </c>
      <c r="E130" s="43">
        <f t="shared" si="11"/>
        <v>1250</v>
      </c>
      <c r="F130" s="19">
        <f t="shared" si="8"/>
        <v>1653.8375258160427</v>
      </c>
      <c r="G130" s="23">
        <f t="shared" si="6"/>
        <v>2903.8375258160427</v>
      </c>
    </row>
    <row r="131" spans="2:7" ht="20.100000000000001" customHeight="1" x14ac:dyDescent="0.25">
      <c r="B131" s="14">
        <f t="shared" si="9"/>
        <v>128</v>
      </c>
      <c r="C131" s="2">
        <f t="shared" ca="1" si="10"/>
        <v>49241</v>
      </c>
      <c r="D131" s="3">
        <f t="shared" si="7"/>
        <v>291250</v>
      </c>
      <c r="E131" s="43">
        <f t="shared" si="11"/>
        <v>1250</v>
      </c>
      <c r="F131" s="19">
        <f t="shared" si="8"/>
        <v>1646.769844081786</v>
      </c>
      <c r="G131" s="23">
        <f t="shared" si="6"/>
        <v>2896.7698440817858</v>
      </c>
    </row>
    <row r="132" spans="2:7" ht="20.100000000000001" customHeight="1" x14ac:dyDescent="0.25">
      <c r="B132" s="14">
        <f t="shared" si="9"/>
        <v>129</v>
      </c>
      <c r="C132" s="2">
        <f t="shared" ca="1" si="10"/>
        <v>49272</v>
      </c>
      <c r="D132" s="3">
        <f t="shared" si="7"/>
        <v>290000</v>
      </c>
      <c r="E132" s="43">
        <f t="shared" si="11"/>
        <v>1250</v>
      </c>
      <c r="F132" s="19">
        <f t="shared" si="8"/>
        <v>1639.7021623475293</v>
      </c>
      <c r="G132" s="23">
        <f t="shared" ref="G132:G195" si="12">+F132+E132</f>
        <v>2889.7021623475293</v>
      </c>
    </row>
    <row r="133" spans="2:7" ht="20.100000000000001" customHeight="1" x14ac:dyDescent="0.25">
      <c r="B133" s="14">
        <f t="shared" si="9"/>
        <v>130</v>
      </c>
      <c r="C133" s="2">
        <f t="shared" ca="1" si="10"/>
        <v>49302</v>
      </c>
      <c r="D133" s="3">
        <f t="shared" ref="D133:D196" si="13">IF(D132-E132&lt;=0,0,(D132-E132))</f>
        <v>288750</v>
      </c>
      <c r="E133" s="43">
        <f t="shared" si="11"/>
        <v>1250</v>
      </c>
      <c r="F133" s="19">
        <f t="shared" ref="F133:F196" si="14">IF(E133=0,0,D133*J$10)</f>
        <v>1632.6344806132729</v>
      </c>
      <c r="G133" s="23">
        <f t="shared" si="12"/>
        <v>2882.6344806132729</v>
      </c>
    </row>
    <row r="134" spans="2:7" ht="20.100000000000001" customHeight="1" x14ac:dyDescent="0.25">
      <c r="B134" s="14">
        <f t="shared" ref="B134:B197" si="15">+B133+1</f>
        <v>131</v>
      </c>
      <c r="C134" s="2">
        <f t="shared" ref="C134:C197" ca="1" si="16">EDATE(C133,1)</f>
        <v>49333</v>
      </c>
      <c r="D134" s="3">
        <f t="shared" si="13"/>
        <v>287500</v>
      </c>
      <c r="E134" s="43">
        <f t="shared" ref="E134:E197" si="17">IF(ROUND(D134,0)&lt;=0,0,E133)</f>
        <v>1250</v>
      </c>
      <c r="F134" s="19">
        <f t="shared" si="14"/>
        <v>1625.5667988790162</v>
      </c>
      <c r="G134" s="23">
        <f t="shared" si="12"/>
        <v>2875.5667988790165</v>
      </c>
    </row>
    <row r="135" spans="2:7" ht="20.100000000000001" customHeight="1" x14ac:dyDescent="0.25">
      <c r="B135" s="14">
        <f t="shared" si="15"/>
        <v>132</v>
      </c>
      <c r="C135" s="2">
        <f t="shared" ca="1" si="16"/>
        <v>49364</v>
      </c>
      <c r="D135" s="3">
        <f t="shared" si="13"/>
        <v>286250</v>
      </c>
      <c r="E135" s="43">
        <f t="shared" si="17"/>
        <v>1250</v>
      </c>
      <c r="F135" s="19">
        <f t="shared" si="14"/>
        <v>1618.4991171447596</v>
      </c>
      <c r="G135" s="23">
        <f t="shared" si="12"/>
        <v>2868.4991171447596</v>
      </c>
    </row>
    <row r="136" spans="2:7" ht="20.100000000000001" customHeight="1" x14ac:dyDescent="0.25">
      <c r="B136" s="14">
        <f t="shared" si="15"/>
        <v>133</v>
      </c>
      <c r="C136" s="2">
        <f t="shared" ca="1" si="16"/>
        <v>49392</v>
      </c>
      <c r="D136" s="3">
        <f t="shared" si="13"/>
        <v>285000</v>
      </c>
      <c r="E136" s="43">
        <f t="shared" si="17"/>
        <v>1250</v>
      </c>
      <c r="F136" s="19">
        <f t="shared" si="14"/>
        <v>1611.4314354105031</v>
      </c>
      <c r="G136" s="23">
        <f t="shared" si="12"/>
        <v>2861.4314354105031</v>
      </c>
    </row>
    <row r="137" spans="2:7" ht="20.100000000000001" customHeight="1" x14ac:dyDescent="0.25">
      <c r="B137" s="14">
        <f t="shared" si="15"/>
        <v>134</v>
      </c>
      <c r="C137" s="2">
        <f t="shared" ca="1" si="16"/>
        <v>49423</v>
      </c>
      <c r="D137" s="3">
        <f t="shared" si="13"/>
        <v>283750</v>
      </c>
      <c r="E137" s="43">
        <f t="shared" si="17"/>
        <v>1250</v>
      </c>
      <c r="F137" s="19">
        <f t="shared" si="14"/>
        <v>1604.3637536762465</v>
      </c>
      <c r="G137" s="23">
        <f t="shared" si="12"/>
        <v>2854.3637536762462</v>
      </c>
    </row>
    <row r="138" spans="2:7" ht="20.100000000000001" customHeight="1" x14ac:dyDescent="0.25">
      <c r="B138" s="14">
        <f t="shared" si="15"/>
        <v>135</v>
      </c>
      <c r="C138" s="2">
        <f t="shared" ca="1" si="16"/>
        <v>49453</v>
      </c>
      <c r="D138" s="3">
        <f t="shared" si="13"/>
        <v>282500</v>
      </c>
      <c r="E138" s="43">
        <f t="shared" si="17"/>
        <v>1250</v>
      </c>
      <c r="F138" s="19">
        <f t="shared" si="14"/>
        <v>1597.2960719419898</v>
      </c>
      <c r="G138" s="23">
        <f t="shared" si="12"/>
        <v>2847.2960719419898</v>
      </c>
    </row>
    <row r="139" spans="2:7" ht="20.100000000000001" customHeight="1" x14ac:dyDescent="0.25">
      <c r="B139" s="14">
        <f t="shared" si="15"/>
        <v>136</v>
      </c>
      <c r="C139" s="2">
        <f t="shared" ca="1" si="16"/>
        <v>49484</v>
      </c>
      <c r="D139" s="3">
        <f t="shared" si="13"/>
        <v>281250</v>
      </c>
      <c r="E139" s="43">
        <f t="shared" si="17"/>
        <v>1250</v>
      </c>
      <c r="F139" s="19">
        <f t="shared" si="14"/>
        <v>1590.2283902077334</v>
      </c>
      <c r="G139" s="23">
        <f t="shared" si="12"/>
        <v>2840.2283902077334</v>
      </c>
    </row>
    <row r="140" spans="2:7" ht="20.100000000000001" customHeight="1" x14ac:dyDescent="0.25">
      <c r="B140" s="14">
        <f t="shared" si="15"/>
        <v>137</v>
      </c>
      <c r="C140" s="2">
        <f t="shared" ca="1" si="16"/>
        <v>49514</v>
      </c>
      <c r="D140" s="3">
        <f t="shared" si="13"/>
        <v>280000</v>
      </c>
      <c r="E140" s="43">
        <f t="shared" si="17"/>
        <v>1250</v>
      </c>
      <c r="F140" s="19">
        <f t="shared" si="14"/>
        <v>1583.1607084734767</v>
      </c>
      <c r="G140" s="23">
        <f t="shared" si="12"/>
        <v>2833.1607084734769</v>
      </c>
    </row>
    <row r="141" spans="2:7" ht="20.100000000000001" customHeight="1" x14ac:dyDescent="0.25">
      <c r="B141" s="14">
        <f t="shared" si="15"/>
        <v>138</v>
      </c>
      <c r="C141" s="2">
        <f t="shared" ca="1" si="16"/>
        <v>49545</v>
      </c>
      <c r="D141" s="3">
        <f t="shared" si="13"/>
        <v>278750</v>
      </c>
      <c r="E141" s="43">
        <f t="shared" si="17"/>
        <v>1250</v>
      </c>
      <c r="F141" s="19">
        <f t="shared" si="14"/>
        <v>1576.09302673922</v>
      </c>
      <c r="G141" s="23">
        <f t="shared" si="12"/>
        <v>2826.09302673922</v>
      </c>
    </row>
    <row r="142" spans="2:7" ht="20.100000000000001" customHeight="1" x14ac:dyDescent="0.25">
      <c r="B142" s="14">
        <f t="shared" si="15"/>
        <v>139</v>
      </c>
      <c r="C142" s="2">
        <f t="shared" ca="1" si="16"/>
        <v>49576</v>
      </c>
      <c r="D142" s="3">
        <f t="shared" si="13"/>
        <v>277500</v>
      </c>
      <c r="E142" s="43">
        <f t="shared" si="17"/>
        <v>1250</v>
      </c>
      <c r="F142" s="19">
        <f t="shared" si="14"/>
        <v>1569.0253450049636</v>
      </c>
      <c r="G142" s="23">
        <f t="shared" si="12"/>
        <v>2819.0253450049636</v>
      </c>
    </row>
    <row r="143" spans="2:7" ht="20.100000000000001" customHeight="1" x14ac:dyDescent="0.25">
      <c r="B143" s="14">
        <f t="shared" si="15"/>
        <v>140</v>
      </c>
      <c r="C143" s="2">
        <f t="shared" ca="1" si="16"/>
        <v>49606</v>
      </c>
      <c r="D143" s="3">
        <f t="shared" si="13"/>
        <v>276250</v>
      </c>
      <c r="E143" s="43">
        <f t="shared" si="17"/>
        <v>1250</v>
      </c>
      <c r="F143" s="19">
        <f t="shared" si="14"/>
        <v>1561.9576632707069</v>
      </c>
      <c r="G143" s="23">
        <f t="shared" si="12"/>
        <v>2811.9576632707067</v>
      </c>
    </row>
    <row r="144" spans="2:7" ht="20.100000000000001" customHeight="1" x14ac:dyDescent="0.25">
      <c r="B144" s="14">
        <f t="shared" si="15"/>
        <v>141</v>
      </c>
      <c r="C144" s="2">
        <f t="shared" ca="1" si="16"/>
        <v>49637</v>
      </c>
      <c r="D144" s="3">
        <f t="shared" si="13"/>
        <v>275000</v>
      </c>
      <c r="E144" s="43">
        <f t="shared" si="17"/>
        <v>1250</v>
      </c>
      <c r="F144" s="19">
        <f t="shared" si="14"/>
        <v>1554.8899815364503</v>
      </c>
      <c r="G144" s="23">
        <f t="shared" si="12"/>
        <v>2804.8899815364503</v>
      </c>
    </row>
    <row r="145" spans="2:7" ht="20.100000000000001" customHeight="1" x14ac:dyDescent="0.25">
      <c r="B145" s="14">
        <f t="shared" si="15"/>
        <v>142</v>
      </c>
      <c r="C145" s="2">
        <f t="shared" ca="1" si="16"/>
        <v>49667</v>
      </c>
      <c r="D145" s="3">
        <f t="shared" si="13"/>
        <v>273750</v>
      </c>
      <c r="E145" s="43">
        <f t="shared" si="17"/>
        <v>1250</v>
      </c>
      <c r="F145" s="19">
        <f t="shared" si="14"/>
        <v>1547.8222998021938</v>
      </c>
      <c r="G145" s="23">
        <f t="shared" si="12"/>
        <v>2797.8222998021938</v>
      </c>
    </row>
    <row r="146" spans="2:7" ht="20.100000000000001" customHeight="1" x14ac:dyDescent="0.25">
      <c r="B146" s="14">
        <f t="shared" si="15"/>
        <v>143</v>
      </c>
      <c r="C146" s="2">
        <f t="shared" ca="1" si="16"/>
        <v>49698</v>
      </c>
      <c r="D146" s="3">
        <f t="shared" si="13"/>
        <v>272500</v>
      </c>
      <c r="E146" s="43">
        <f t="shared" si="17"/>
        <v>1250</v>
      </c>
      <c r="F146" s="19">
        <f t="shared" si="14"/>
        <v>1540.7546180679371</v>
      </c>
      <c r="G146" s="23">
        <f t="shared" si="12"/>
        <v>2790.7546180679374</v>
      </c>
    </row>
    <row r="147" spans="2:7" ht="20.100000000000001" customHeight="1" x14ac:dyDescent="0.25">
      <c r="B147" s="14">
        <f t="shared" si="15"/>
        <v>144</v>
      </c>
      <c r="C147" s="2">
        <f t="shared" ca="1" si="16"/>
        <v>49729</v>
      </c>
      <c r="D147" s="3">
        <f t="shared" si="13"/>
        <v>271250</v>
      </c>
      <c r="E147" s="43">
        <f t="shared" si="17"/>
        <v>1250</v>
      </c>
      <c r="F147" s="19">
        <f t="shared" si="14"/>
        <v>1533.6869363336805</v>
      </c>
      <c r="G147" s="23">
        <f t="shared" si="12"/>
        <v>2783.6869363336805</v>
      </c>
    </row>
    <row r="148" spans="2:7" ht="20.100000000000001" customHeight="1" x14ac:dyDescent="0.25">
      <c r="B148" s="14">
        <f t="shared" si="15"/>
        <v>145</v>
      </c>
      <c r="C148" s="2">
        <f t="shared" ca="1" si="16"/>
        <v>49758</v>
      </c>
      <c r="D148" s="3">
        <f t="shared" si="13"/>
        <v>270000</v>
      </c>
      <c r="E148" s="43">
        <f t="shared" si="17"/>
        <v>1250</v>
      </c>
      <c r="F148" s="19">
        <f t="shared" si="14"/>
        <v>1526.619254599424</v>
      </c>
      <c r="G148" s="23">
        <f t="shared" si="12"/>
        <v>2776.619254599424</v>
      </c>
    </row>
    <row r="149" spans="2:7" ht="20.100000000000001" customHeight="1" x14ac:dyDescent="0.25">
      <c r="B149" s="14">
        <f t="shared" si="15"/>
        <v>146</v>
      </c>
      <c r="C149" s="2">
        <f t="shared" ca="1" si="16"/>
        <v>49789</v>
      </c>
      <c r="D149" s="3">
        <f t="shared" si="13"/>
        <v>268750</v>
      </c>
      <c r="E149" s="43">
        <f t="shared" si="17"/>
        <v>1250</v>
      </c>
      <c r="F149" s="19">
        <f t="shared" si="14"/>
        <v>1519.5515728651674</v>
      </c>
      <c r="G149" s="23">
        <f t="shared" si="12"/>
        <v>2769.5515728651671</v>
      </c>
    </row>
    <row r="150" spans="2:7" ht="20.100000000000001" customHeight="1" x14ac:dyDescent="0.25">
      <c r="B150" s="14">
        <f t="shared" si="15"/>
        <v>147</v>
      </c>
      <c r="C150" s="2">
        <f t="shared" ca="1" si="16"/>
        <v>49819</v>
      </c>
      <c r="D150" s="3">
        <f t="shared" si="13"/>
        <v>267500</v>
      </c>
      <c r="E150" s="43">
        <f t="shared" si="17"/>
        <v>1250</v>
      </c>
      <c r="F150" s="19">
        <f t="shared" si="14"/>
        <v>1512.4838911309107</v>
      </c>
      <c r="G150" s="23">
        <f t="shared" si="12"/>
        <v>2762.4838911309107</v>
      </c>
    </row>
    <row r="151" spans="2:7" ht="20.100000000000001" customHeight="1" x14ac:dyDescent="0.25">
      <c r="B151" s="14">
        <f t="shared" si="15"/>
        <v>148</v>
      </c>
      <c r="C151" s="2">
        <f t="shared" ca="1" si="16"/>
        <v>49850</v>
      </c>
      <c r="D151" s="3">
        <f t="shared" si="13"/>
        <v>266250</v>
      </c>
      <c r="E151" s="43">
        <f t="shared" si="17"/>
        <v>1250</v>
      </c>
      <c r="F151" s="19">
        <f t="shared" si="14"/>
        <v>1505.4162093966543</v>
      </c>
      <c r="G151" s="23">
        <f t="shared" si="12"/>
        <v>2755.4162093966543</v>
      </c>
    </row>
    <row r="152" spans="2:7" ht="20.100000000000001" customHeight="1" x14ac:dyDescent="0.25">
      <c r="B152" s="14">
        <f t="shared" si="15"/>
        <v>149</v>
      </c>
      <c r="C152" s="2">
        <f t="shared" ca="1" si="16"/>
        <v>49880</v>
      </c>
      <c r="D152" s="3">
        <f t="shared" si="13"/>
        <v>265000</v>
      </c>
      <c r="E152" s="43">
        <f t="shared" si="17"/>
        <v>1250</v>
      </c>
      <c r="F152" s="19">
        <f t="shared" si="14"/>
        <v>1498.3485276623976</v>
      </c>
      <c r="G152" s="23">
        <f t="shared" si="12"/>
        <v>2748.3485276623978</v>
      </c>
    </row>
    <row r="153" spans="2:7" ht="20.100000000000001" customHeight="1" x14ac:dyDescent="0.25">
      <c r="B153" s="14">
        <f t="shared" si="15"/>
        <v>150</v>
      </c>
      <c r="C153" s="2">
        <f t="shared" ca="1" si="16"/>
        <v>49911</v>
      </c>
      <c r="D153" s="3">
        <f t="shared" si="13"/>
        <v>263750</v>
      </c>
      <c r="E153" s="43">
        <f t="shared" si="17"/>
        <v>1250</v>
      </c>
      <c r="F153" s="19">
        <f t="shared" si="14"/>
        <v>1491.2808459281409</v>
      </c>
      <c r="G153" s="23">
        <f t="shared" si="12"/>
        <v>2741.2808459281409</v>
      </c>
    </row>
    <row r="154" spans="2:7" ht="20.100000000000001" customHeight="1" x14ac:dyDescent="0.25">
      <c r="B154" s="14">
        <f t="shared" si="15"/>
        <v>151</v>
      </c>
      <c r="C154" s="2">
        <f t="shared" ca="1" si="16"/>
        <v>49942</v>
      </c>
      <c r="D154" s="3">
        <f t="shared" si="13"/>
        <v>262500</v>
      </c>
      <c r="E154" s="43">
        <f t="shared" si="17"/>
        <v>1250</v>
      </c>
      <c r="F154" s="19">
        <f t="shared" si="14"/>
        <v>1484.2131641938845</v>
      </c>
      <c r="G154" s="23">
        <f t="shared" si="12"/>
        <v>2734.2131641938845</v>
      </c>
    </row>
    <row r="155" spans="2:7" ht="20.100000000000001" customHeight="1" x14ac:dyDescent="0.25">
      <c r="B155" s="14">
        <f t="shared" si="15"/>
        <v>152</v>
      </c>
      <c r="C155" s="2">
        <f t="shared" ca="1" si="16"/>
        <v>49972</v>
      </c>
      <c r="D155" s="3">
        <f t="shared" si="13"/>
        <v>261250</v>
      </c>
      <c r="E155" s="43">
        <f t="shared" si="17"/>
        <v>1250</v>
      </c>
      <c r="F155" s="19">
        <f t="shared" si="14"/>
        <v>1477.1454824596278</v>
      </c>
      <c r="G155" s="23">
        <f t="shared" si="12"/>
        <v>2727.1454824596276</v>
      </c>
    </row>
    <row r="156" spans="2:7" ht="20.100000000000001" customHeight="1" x14ac:dyDescent="0.25">
      <c r="B156" s="14">
        <f t="shared" si="15"/>
        <v>153</v>
      </c>
      <c r="C156" s="2">
        <f t="shared" ca="1" si="16"/>
        <v>50003</v>
      </c>
      <c r="D156" s="3">
        <f t="shared" si="13"/>
        <v>260000</v>
      </c>
      <c r="E156" s="43">
        <f t="shared" si="17"/>
        <v>1250</v>
      </c>
      <c r="F156" s="19">
        <f t="shared" si="14"/>
        <v>1470.0778007253712</v>
      </c>
      <c r="G156" s="23">
        <f t="shared" si="12"/>
        <v>2720.0778007253712</v>
      </c>
    </row>
    <row r="157" spans="2:7" ht="20.100000000000001" customHeight="1" x14ac:dyDescent="0.25">
      <c r="B157" s="14">
        <f t="shared" si="15"/>
        <v>154</v>
      </c>
      <c r="C157" s="2">
        <f t="shared" ca="1" si="16"/>
        <v>50033</v>
      </c>
      <c r="D157" s="3">
        <f t="shared" si="13"/>
        <v>258750</v>
      </c>
      <c r="E157" s="43">
        <f t="shared" si="17"/>
        <v>1250</v>
      </c>
      <c r="F157" s="19">
        <f t="shared" si="14"/>
        <v>1463.0101189911145</v>
      </c>
      <c r="G157" s="23">
        <f t="shared" si="12"/>
        <v>2713.0101189911147</v>
      </c>
    </row>
    <row r="158" spans="2:7" ht="20.100000000000001" customHeight="1" x14ac:dyDescent="0.25">
      <c r="B158" s="14">
        <f t="shared" si="15"/>
        <v>155</v>
      </c>
      <c r="C158" s="2">
        <f t="shared" ca="1" si="16"/>
        <v>50064</v>
      </c>
      <c r="D158" s="3">
        <f t="shared" si="13"/>
        <v>257500</v>
      </c>
      <c r="E158" s="43">
        <f t="shared" si="17"/>
        <v>1250</v>
      </c>
      <c r="F158" s="19">
        <f t="shared" si="14"/>
        <v>1455.9424372568581</v>
      </c>
      <c r="G158" s="23">
        <f t="shared" si="12"/>
        <v>2705.9424372568583</v>
      </c>
    </row>
    <row r="159" spans="2:7" ht="20.100000000000001" customHeight="1" x14ac:dyDescent="0.25">
      <c r="B159" s="14">
        <f t="shared" si="15"/>
        <v>156</v>
      </c>
      <c r="C159" s="2">
        <f t="shared" ca="1" si="16"/>
        <v>50095</v>
      </c>
      <c r="D159" s="3">
        <f t="shared" si="13"/>
        <v>256250</v>
      </c>
      <c r="E159" s="43">
        <f t="shared" si="17"/>
        <v>1250</v>
      </c>
      <c r="F159" s="19">
        <f t="shared" si="14"/>
        <v>1448.8747555226014</v>
      </c>
      <c r="G159" s="23">
        <f t="shared" si="12"/>
        <v>2698.8747555226014</v>
      </c>
    </row>
    <row r="160" spans="2:7" ht="20.100000000000001" customHeight="1" x14ac:dyDescent="0.25">
      <c r="B160" s="14">
        <f t="shared" si="15"/>
        <v>157</v>
      </c>
      <c r="C160" s="2">
        <f t="shared" ca="1" si="16"/>
        <v>50123</v>
      </c>
      <c r="D160" s="3">
        <f t="shared" si="13"/>
        <v>255000</v>
      </c>
      <c r="E160" s="43">
        <f t="shared" si="17"/>
        <v>1250</v>
      </c>
      <c r="F160" s="19">
        <f t="shared" si="14"/>
        <v>1441.8070737883447</v>
      </c>
      <c r="G160" s="23">
        <f t="shared" si="12"/>
        <v>2691.8070737883445</v>
      </c>
    </row>
    <row r="161" spans="2:7" ht="20.100000000000001" customHeight="1" x14ac:dyDescent="0.25">
      <c r="B161" s="14">
        <f t="shared" si="15"/>
        <v>158</v>
      </c>
      <c r="C161" s="2">
        <f t="shared" ca="1" si="16"/>
        <v>50154</v>
      </c>
      <c r="D161" s="3">
        <f t="shared" si="13"/>
        <v>253750</v>
      </c>
      <c r="E161" s="43">
        <f t="shared" si="17"/>
        <v>1250</v>
      </c>
      <c r="F161" s="19">
        <f t="shared" si="14"/>
        <v>1434.7393920540883</v>
      </c>
      <c r="G161" s="23">
        <f t="shared" si="12"/>
        <v>2684.7393920540881</v>
      </c>
    </row>
    <row r="162" spans="2:7" ht="20.100000000000001" customHeight="1" x14ac:dyDescent="0.25">
      <c r="B162" s="14">
        <f t="shared" si="15"/>
        <v>159</v>
      </c>
      <c r="C162" s="2">
        <f t="shared" ca="1" si="16"/>
        <v>50184</v>
      </c>
      <c r="D162" s="3">
        <f t="shared" si="13"/>
        <v>252500</v>
      </c>
      <c r="E162" s="43">
        <f t="shared" si="17"/>
        <v>1250</v>
      </c>
      <c r="F162" s="19">
        <f t="shared" si="14"/>
        <v>1427.6717103198316</v>
      </c>
      <c r="G162" s="23">
        <f t="shared" si="12"/>
        <v>2677.6717103198316</v>
      </c>
    </row>
    <row r="163" spans="2:7" ht="20.100000000000001" customHeight="1" x14ac:dyDescent="0.25">
      <c r="B163" s="14">
        <f t="shared" si="15"/>
        <v>160</v>
      </c>
      <c r="C163" s="2">
        <f t="shared" ca="1" si="16"/>
        <v>50215</v>
      </c>
      <c r="D163" s="3">
        <f t="shared" si="13"/>
        <v>251250</v>
      </c>
      <c r="E163" s="43">
        <f t="shared" si="17"/>
        <v>1250</v>
      </c>
      <c r="F163" s="19">
        <f t="shared" si="14"/>
        <v>1420.604028585575</v>
      </c>
      <c r="G163" s="23">
        <f t="shared" si="12"/>
        <v>2670.6040285855752</v>
      </c>
    </row>
    <row r="164" spans="2:7" ht="20.100000000000001" customHeight="1" x14ac:dyDescent="0.25">
      <c r="B164" s="14">
        <f t="shared" si="15"/>
        <v>161</v>
      </c>
      <c r="C164" s="2">
        <f t="shared" ca="1" si="16"/>
        <v>50245</v>
      </c>
      <c r="D164" s="3">
        <f t="shared" si="13"/>
        <v>250000</v>
      </c>
      <c r="E164" s="43">
        <f t="shared" si="17"/>
        <v>1250</v>
      </c>
      <c r="F164" s="19">
        <f t="shared" si="14"/>
        <v>1413.5363468513185</v>
      </c>
      <c r="G164" s="23">
        <f t="shared" si="12"/>
        <v>2663.5363468513187</v>
      </c>
    </row>
    <row r="165" spans="2:7" ht="20.100000000000001" customHeight="1" x14ac:dyDescent="0.25">
      <c r="B165" s="14">
        <f t="shared" si="15"/>
        <v>162</v>
      </c>
      <c r="C165" s="2">
        <f t="shared" ca="1" si="16"/>
        <v>50276</v>
      </c>
      <c r="D165" s="3">
        <f t="shared" si="13"/>
        <v>248750</v>
      </c>
      <c r="E165" s="43">
        <f t="shared" si="17"/>
        <v>1250</v>
      </c>
      <c r="F165" s="19">
        <f t="shared" si="14"/>
        <v>1406.4686651170618</v>
      </c>
      <c r="G165" s="23">
        <f t="shared" si="12"/>
        <v>2656.4686651170618</v>
      </c>
    </row>
    <row r="166" spans="2:7" ht="20.100000000000001" customHeight="1" x14ac:dyDescent="0.25">
      <c r="B166" s="14">
        <f t="shared" si="15"/>
        <v>163</v>
      </c>
      <c r="C166" s="2">
        <f t="shared" ca="1" si="16"/>
        <v>50307</v>
      </c>
      <c r="D166" s="3">
        <f t="shared" si="13"/>
        <v>247500</v>
      </c>
      <c r="E166" s="43">
        <f t="shared" si="17"/>
        <v>1250</v>
      </c>
      <c r="F166" s="19">
        <f t="shared" si="14"/>
        <v>1399.4009833828052</v>
      </c>
      <c r="G166" s="23">
        <f t="shared" si="12"/>
        <v>2649.400983382805</v>
      </c>
    </row>
    <row r="167" spans="2:7" ht="20.100000000000001" customHeight="1" x14ac:dyDescent="0.25">
      <c r="B167" s="14">
        <f t="shared" si="15"/>
        <v>164</v>
      </c>
      <c r="C167" s="2">
        <f t="shared" ca="1" si="16"/>
        <v>50337</v>
      </c>
      <c r="D167" s="3">
        <f t="shared" si="13"/>
        <v>246250</v>
      </c>
      <c r="E167" s="43">
        <f t="shared" si="17"/>
        <v>1250</v>
      </c>
      <c r="F167" s="19">
        <f t="shared" si="14"/>
        <v>1392.3333016485487</v>
      </c>
      <c r="G167" s="23">
        <f t="shared" si="12"/>
        <v>2642.3333016485485</v>
      </c>
    </row>
    <row r="168" spans="2:7" ht="20.100000000000001" customHeight="1" x14ac:dyDescent="0.25">
      <c r="B168" s="14">
        <f t="shared" si="15"/>
        <v>165</v>
      </c>
      <c r="C168" s="2">
        <f t="shared" ca="1" si="16"/>
        <v>50368</v>
      </c>
      <c r="D168" s="3">
        <f t="shared" si="13"/>
        <v>245000</v>
      </c>
      <c r="E168" s="43">
        <f t="shared" si="17"/>
        <v>1250</v>
      </c>
      <c r="F168" s="19">
        <f t="shared" si="14"/>
        <v>1385.2656199142921</v>
      </c>
      <c r="G168" s="23">
        <f t="shared" si="12"/>
        <v>2635.2656199142921</v>
      </c>
    </row>
    <row r="169" spans="2:7" ht="20.100000000000001" customHeight="1" x14ac:dyDescent="0.25">
      <c r="B169" s="14">
        <f t="shared" si="15"/>
        <v>166</v>
      </c>
      <c r="C169" s="2">
        <f t="shared" ca="1" si="16"/>
        <v>50398</v>
      </c>
      <c r="D169" s="3">
        <f t="shared" si="13"/>
        <v>243750</v>
      </c>
      <c r="E169" s="43">
        <f t="shared" si="17"/>
        <v>1250</v>
      </c>
      <c r="F169" s="19">
        <f t="shared" si="14"/>
        <v>1378.1979381800354</v>
      </c>
      <c r="G169" s="23">
        <f t="shared" si="12"/>
        <v>2628.1979381800356</v>
      </c>
    </row>
    <row r="170" spans="2:7" ht="20.100000000000001" customHeight="1" x14ac:dyDescent="0.25">
      <c r="B170" s="14">
        <f t="shared" si="15"/>
        <v>167</v>
      </c>
      <c r="C170" s="2">
        <f t="shared" ca="1" si="16"/>
        <v>50429</v>
      </c>
      <c r="D170" s="3">
        <f t="shared" si="13"/>
        <v>242500</v>
      </c>
      <c r="E170" s="43">
        <f t="shared" si="17"/>
        <v>1250</v>
      </c>
      <c r="F170" s="19">
        <f t="shared" si="14"/>
        <v>1371.130256445779</v>
      </c>
      <c r="G170" s="23">
        <f t="shared" si="12"/>
        <v>2621.1302564457792</v>
      </c>
    </row>
    <row r="171" spans="2:7" ht="20.100000000000001" customHeight="1" x14ac:dyDescent="0.25">
      <c r="B171" s="14">
        <f t="shared" si="15"/>
        <v>168</v>
      </c>
      <c r="C171" s="2">
        <f t="shared" ca="1" si="16"/>
        <v>50460</v>
      </c>
      <c r="D171" s="3">
        <f t="shared" si="13"/>
        <v>241250</v>
      </c>
      <c r="E171" s="43">
        <f t="shared" si="17"/>
        <v>1250</v>
      </c>
      <c r="F171" s="19">
        <f t="shared" si="14"/>
        <v>1364.0625747115223</v>
      </c>
      <c r="G171" s="23">
        <f t="shared" si="12"/>
        <v>2614.0625747115223</v>
      </c>
    </row>
    <row r="172" spans="2:7" ht="20.100000000000001" customHeight="1" x14ac:dyDescent="0.25">
      <c r="B172" s="14">
        <f t="shared" si="15"/>
        <v>169</v>
      </c>
      <c r="C172" s="2">
        <f t="shared" ca="1" si="16"/>
        <v>50488</v>
      </c>
      <c r="D172" s="3">
        <f t="shared" si="13"/>
        <v>240000</v>
      </c>
      <c r="E172" s="43">
        <f t="shared" si="17"/>
        <v>1250</v>
      </c>
      <c r="F172" s="19">
        <f t="shared" si="14"/>
        <v>1356.9948929772656</v>
      </c>
      <c r="G172" s="23">
        <f t="shared" si="12"/>
        <v>2606.9948929772654</v>
      </c>
    </row>
    <row r="173" spans="2:7" ht="20.100000000000001" customHeight="1" x14ac:dyDescent="0.25">
      <c r="B173" s="14">
        <f t="shared" si="15"/>
        <v>170</v>
      </c>
      <c r="C173" s="2">
        <f t="shared" ca="1" si="16"/>
        <v>50519</v>
      </c>
      <c r="D173" s="3">
        <f t="shared" si="13"/>
        <v>238750</v>
      </c>
      <c r="E173" s="43">
        <f t="shared" si="17"/>
        <v>1250</v>
      </c>
      <c r="F173" s="19">
        <f t="shared" si="14"/>
        <v>1349.9272112430092</v>
      </c>
      <c r="G173" s="23">
        <f t="shared" si="12"/>
        <v>2599.927211243009</v>
      </c>
    </row>
    <row r="174" spans="2:7" ht="20.100000000000001" customHeight="1" x14ac:dyDescent="0.25">
      <c r="B174" s="14">
        <f t="shared" si="15"/>
        <v>171</v>
      </c>
      <c r="C174" s="2">
        <f t="shared" ca="1" si="16"/>
        <v>50549</v>
      </c>
      <c r="D174" s="3">
        <f t="shared" si="13"/>
        <v>237500</v>
      </c>
      <c r="E174" s="43">
        <f t="shared" si="17"/>
        <v>1250</v>
      </c>
      <c r="F174" s="19">
        <f t="shared" si="14"/>
        <v>1342.8595295087525</v>
      </c>
      <c r="G174" s="23">
        <f t="shared" si="12"/>
        <v>2592.8595295087525</v>
      </c>
    </row>
    <row r="175" spans="2:7" ht="20.100000000000001" customHeight="1" x14ac:dyDescent="0.25">
      <c r="B175" s="14">
        <f t="shared" si="15"/>
        <v>172</v>
      </c>
      <c r="C175" s="2">
        <f t="shared" ca="1" si="16"/>
        <v>50580</v>
      </c>
      <c r="D175" s="3">
        <f t="shared" si="13"/>
        <v>236250</v>
      </c>
      <c r="E175" s="43">
        <f t="shared" si="17"/>
        <v>1250</v>
      </c>
      <c r="F175" s="19">
        <f t="shared" si="14"/>
        <v>1335.7918477744959</v>
      </c>
      <c r="G175" s="23">
        <f t="shared" si="12"/>
        <v>2585.7918477744961</v>
      </c>
    </row>
    <row r="176" spans="2:7" ht="20.100000000000001" customHeight="1" x14ac:dyDescent="0.25">
      <c r="B176" s="14">
        <f t="shared" si="15"/>
        <v>173</v>
      </c>
      <c r="C176" s="2">
        <f t="shared" ca="1" si="16"/>
        <v>50610</v>
      </c>
      <c r="D176" s="3">
        <f t="shared" si="13"/>
        <v>235000</v>
      </c>
      <c r="E176" s="43">
        <f t="shared" si="17"/>
        <v>1250</v>
      </c>
      <c r="F176" s="19">
        <f t="shared" si="14"/>
        <v>1328.7241660402394</v>
      </c>
      <c r="G176" s="23">
        <f t="shared" si="12"/>
        <v>2578.7241660402397</v>
      </c>
    </row>
    <row r="177" spans="2:7" ht="20.100000000000001" customHeight="1" x14ac:dyDescent="0.25">
      <c r="B177" s="14">
        <f t="shared" si="15"/>
        <v>174</v>
      </c>
      <c r="C177" s="2">
        <f t="shared" ca="1" si="16"/>
        <v>50641</v>
      </c>
      <c r="D177" s="3">
        <f t="shared" si="13"/>
        <v>233750</v>
      </c>
      <c r="E177" s="43">
        <f t="shared" si="17"/>
        <v>1250</v>
      </c>
      <c r="F177" s="19">
        <f t="shared" si="14"/>
        <v>1321.6564843059828</v>
      </c>
      <c r="G177" s="23">
        <f t="shared" si="12"/>
        <v>2571.6564843059828</v>
      </c>
    </row>
    <row r="178" spans="2:7" ht="20.100000000000001" customHeight="1" x14ac:dyDescent="0.25">
      <c r="B178" s="14">
        <f t="shared" si="15"/>
        <v>175</v>
      </c>
      <c r="C178" s="2">
        <f t="shared" ca="1" si="16"/>
        <v>50672</v>
      </c>
      <c r="D178" s="3">
        <f t="shared" si="13"/>
        <v>232500</v>
      </c>
      <c r="E178" s="43">
        <f t="shared" si="17"/>
        <v>1250</v>
      </c>
      <c r="F178" s="19">
        <f t="shared" si="14"/>
        <v>1314.5888025717261</v>
      </c>
      <c r="G178" s="23">
        <f t="shared" si="12"/>
        <v>2564.5888025717259</v>
      </c>
    </row>
    <row r="179" spans="2:7" ht="20.100000000000001" customHeight="1" x14ac:dyDescent="0.25">
      <c r="B179" s="14">
        <f t="shared" si="15"/>
        <v>176</v>
      </c>
      <c r="C179" s="2">
        <f t="shared" ca="1" si="16"/>
        <v>50702</v>
      </c>
      <c r="D179" s="3">
        <f t="shared" si="13"/>
        <v>231250</v>
      </c>
      <c r="E179" s="43">
        <f t="shared" si="17"/>
        <v>1250</v>
      </c>
      <c r="F179" s="19">
        <f t="shared" si="14"/>
        <v>1307.5211208374697</v>
      </c>
      <c r="G179" s="23">
        <f t="shared" si="12"/>
        <v>2557.5211208374694</v>
      </c>
    </row>
    <row r="180" spans="2:7" ht="20.100000000000001" customHeight="1" x14ac:dyDescent="0.25">
      <c r="B180" s="14">
        <f t="shared" si="15"/>
        <v>177</v>
      </c>
      <c r="C180" s="2">
        <f t="shared" ca="1" si="16"/>
        <v>50733</v>
      </c>
      <c r="D180" s="3">
        <f t="shared" si="13"/>
        <v>230000</v>
      </c>
      <c r="E180" s="43">
        <f t="shared" si="17"/>
        <v>1250</v>
      </c>
      <c r="F180" s="19">
        <f t="shared" si="14"/>
        <v>1300.453439103213</v>
      </c>
      <c r="G180" s="23">
        <f t="shared" si="12"/>
        <v>2550.453439103213</v>
      </c>
    </row>
    <row r="181" spans="2:7" ht="20.100000000000001" customHeight="1" x14ac:dyDescent="0.25">
      <c r="B181" s="14">
        <f t="shared" si="15"/>
        <v>178</v>
      </c>
      <c r="C181" s="2">
        <f t="shared" ca="1" si="16"/>
        <v>50763</v>
      </c>
      <c r="D181" s="3">
        <f t="shared" si="13"/>
        <v>228750</v>
      </c>
      <c r="E181" s="43">
        <f t="shared" si="17"/>
        <v>1250</v>
      </c>
      <c r="F181" s="19">
        <f t="shared" si="14"/>
        <v>1293.3857573689563</v>
      </c>
      <c r="G181" s="23">
        <f t="shared" si="12"/>
        <v>2543.3857573689565</v>
      </c>
    </row>
    <row r="182" spans="2:7" ht="20.100000000000001" customHeight="1" x14ac:dyDescent="0.25">
      <c r="B182" s="14">
        <f t="shared" si="15"/>
        <v>179</v>
      </c>
      <c r="C182" s="2">
        <f t="shared" ca="1" si="16"/>
        <v>50794</v>
      </c>
      <c r="D182" s="3">
        <f t="shared" si="13"/>
        <v>227500</v>
      </c>
      <c r="E182" s="43">
        <f t="shared" si="17"/>
        <v>1250</v>
      </c>
      <c r="F182" s="19">
        <f t="shared" si="14"/>
        <v>1286.3180756346999</v>
      </c>
      <c r="G182" s="23">
        <f t="shared" si="12"/>
        <v>2536.3180756347001</v>
      </c>
    </row>
    <row r="183" spans="2:7" ht="20.100000000000001" customHeight="1" x14ac:dyDescent="0.25">
      <c r="B183" s="14">
        <f t="shared" si="15"/>
        <v>180</v>
      </c>
      <c r="C183" s="2">
        <f t="shared" ca="1" si="16"/>
        <v>50825</v>
      </c>
      <c r="D183" s="3">
        <f t="shared" si="13"/>
        <v>226250</v>
      </c>
      <c r="E183" s="43">
        <f t="shared" si="17"/>
        <v>1250</v>
      </c>
      <c r="F183" s="19">
        <f t="shared" si="14"/>
        <v>1279.2503939004432</v>
      </c>
      <c r="G183" s="23">
        <f t="shared" si="12"/>
        <v>2529.2503939004432</v>
      </c>
    </row>
    <row r="184" spans="2:7" ht="20.100000000000001" customHeight="1" x14ac:dyDescent="0.25">
      <c r="B184" s="14">
        <f t="shared" si="15"/>
        <v>181</v>
      </c>
      <c r="C184" s="2">
        <f t="shared" ca="1" si="16"/>
        <v>50853</v>
      </c>
      <c r="D184" s="3">
        <f t="shared" si="13"/>
        <v>225000</v>
      </c>
      <c r="E184" s="43">
        <f t="shared" si="17"/>
        <v>1250</v>
      </c>
      <c r="F184" s="19">
        <f t="shared" si="14"/>
        <v>1272.1827121661865</v>
      </c>
      <c r="G184" s="23">
        <f t="shared" si="12"/>
        <v>2522.1827121661863</v>
      </c>
    </row>
    <row r="185" spans="2:7" ht="20.100000000000001" customHeight="1" x14ac:dyDescent="0.25">
      <c r="B185" s="14">
        <f t="shared" si="15"/>
        <v>182</v>
      </c>
      <c r="C185" s="2">
        <f t="shared" ca="1" si="16"/>
        <v>50884</v>
      </c>
      <c r="D185" s="3">
        <f t="shared" si="13"/>
        <v>223750</v>
      </c>
      <c r="E185" s="43">
        <f t="shared" si="17"/>
        <v>1250</v>
      </c>
      <c r="F185" s="19">
        <f t="shared" si="14"/>
        <v>1265.1150304319301</v>
      </c>
      <c r="G185" s="23">
        <f t="shared" si="12"/>
        <v>2515.1150304319299</v>
      </c>
    </row>
    <row r="186" spans="2:7" ht="20.100000000000001" customHeight="1" x14ac:dyDescent="0.25">
      <c r="B186" s="14">
        <f t="shared" si="15"/>
        <v>183</v>
      </c>
      <c r="C186" s="2">
        <f t="shared" ca="1" si="16"/>
        <v>50914</v>
      </c>
      <c r="D186" s="3">
        <f t="shared" si="13"/>
        <v>222500</v>
      </c>
      <c r="E186" s="43">
        <f t="shared" si="17"/>
        <v>1250</v>
      </c>
      <c r="F186" s="19">
        <f t="shared" si="14"/>
        <v>1258.0473486976734</v>
      </c>
      <c r="G186" s="23">
        <f t="shared" si="12"/>
        <v>2508.0473486976734</v>
      </c>
    </row>
    <row r="187" spans="2:7" ht="20.100000000000001" customHeight="1" x14ac:dyDescent="0.25">
      <c r="B187" s="14">
        <f t="shared" si="15"/>
        <v>184</v>
      </c>
      <c r="C187" s="2">
        <f t="shared" ca="1" si="16"/>
        <v>50945</v>
      </c>
      <c r="D187" s="3">
        <f t="shared" si="13"/>
        <v>221250</v>
      </c>
      <c r="E187" s="43">
        <f t="shared" si="17"/>
        <v>1250</v>
      </c>
      <c r="F187" s="19">
        <f t="shared" si="14"/>
        <v>1250.9796669634168</v>
      </c>
      <c r="G187" s="23">
        <f t="shared" si="12"/>
        <v>2500.979666963417</v>
      </c>
    </row>
    <row r="188" spans="2:7" ht="20.100000000000001" customHeight="1" x14ac:dyDescent="0.25">
      <c r="B188" s="14">
        <f t="shared" si="15"/>
        <v>185</v>
      </c>
      <c r="C188" s="2">
        <f t="shared" ca="1" si="16"/>
        <v>50975</v>
      </c>
      <c r="D188" s="3">
        <f t="shared" si="13"/>
        <v>220000</v>
      </c>
      <c r="E188" s="43">
        <f t="shared" si="17"/>
        <v>1250</v>
      </c>
      <c r="F188" s="19">
        <f t="shared" si="14"/>
        <v>1243.9119852291603</v>
      </c>
      <c r="G188" s="23">
        <f t="shared" si="12"/>
        <v>2493.9119852291606</v>
      </c>
    </row>
    <row r="189" spans="2:7" ht="20.100000000000001" customHeight="1" x14ac:dyDescent="0.25">
      <c r="B189" s="14">
        <f t="shared" si="15"/>
        <v>186</v>
      </c>
      <c r="C189" s="2">
        <f t="shared" ca="1" si="16"/>
        <v>51006</v>
      </c>
      <c r="D189" s="3">
        <f t="shared" si="13"/>
        <v>218750</v>
      </c>
      <c r="E189" s="43">
        <f t="shared" si="17"/>
        <v>1250</v>
      </c>
      <c r="F189" s="19">
        <f t="shared" si="14"/>
        <v>1236.8443034949037</v>
      </c>
      <c r="G189" s="23">
        <f t="shared" si="12"/>
        <v>2486.8443034949037</v>
      </c>
    </row>
    <row r="190" spans="2:7" ht="20.100000000000001" customHeight="1" x14ac:dyDescent="0.25">
      <c r="B190" s="14">
        <f t="shared" si="15"/>
        <v>187</v>
      </c>
      <c r="C190" s="2">
        <f t="shared" ca="1" si="16"/>
        <v>51037</v>
      </c>
      <c r="D190" s="3">
        <f t="shared" si="13"/>
        <v>217500</v>
      </c>
      <c r="E190" s="43">
        <f t="shared" si="17"/>
        <v>1250</v>
      </c>
      <c r="F190" s="19">
        <f t="shared" si="14"/>
        <v>1229.776621760647</v>
      </c>
      <c r="G190" s="23">
        <f t="shared" si="12"/>
        <v>2479.7766217606468</v>
      </c>
    </row>
    <row r="191" spans="2:7" ht="20.100000000000001" customHeight="1" x14ac:dyDescent="0.25">
      <c r="B191" s="14">
        <f t="shared" si="15"/>
        <v>188</v>
      </c>
      <c r="C191" s="2">
        <f t="shared" ca="1" si="16"/>
        <v>51067</v>
      </c>
      <c r="D191" s="3">
        <f t="shared" si="13"/>
        <v>216250</v>
      </c>
      <c r="E191" s="43">
        <f t="shared" si="17"/>
        <v>1250</v>
      </c>
      <c r="F191" s="19">
        <f t="shared" si="14"/>
        <v>1222.7089400263906</v>
      </c>
      <c r="G191" s="23">
        <f t="shared" si="12"/>
        <v>2472.7089400263903</v>
      </c>
    </row>
    <row r="192" spans="2:7" ht="20.100000000000001" customHeight="1" x14ac:dyDescent="0.25">
      <c r="B192" s="14">
        <f t="shared" si="15"/>
        <v>189</v>
      </c>
      <c r="C192" s="2">
        <f t="shared" ca="1" si="16"/>
        <v>51098</v>
      </c>
      <c r="D192" s="3">
        <f t="shared" si="13"/>
        <v>215000</v>
      </c>
      <c r="E192" s="43">
        <f t="shared" si="17"/>
        <v>1250</v>
      </c>
      <c r="F192" s="19">
        <f t="shared" si="14"/>
        <v>1215.6412582921339</v>
      </c>
      <c r="G192" s="23">
        <f t="shared" si="12"/>
        <v>2465.6412582921339</v>
      </c>
    </row>
    <row r="193" spans="2:7" ht="20.100000000000001" customHeight="1" x14ac:dyDescent="0.25">
      <c r="B193" s="14">
        <f t="shared" si="15"/>
        <v>190</v>
      </c>
      <c r="C193" s="2">
        <f t="shared" ca="1" si="16"/>
        <v>51128</v>
      </c>
      <c r="D193" s="3">
        <f t="shared" si="13"/>
        <v>213750</v>
      </c>
      <c r="E193" s="43">
        <f t="shared" si="17"/>
        <v>1250</v>
      </c>
      <c r="F193" s="19">
        <f t="shared" si="14"/>
        <v>1208.5735765578772</v>
      </c>
      <c r="G193" s="23">
        <f t="shared" si="12"/>
        <v>2458.5735765578775</v>
      </c>
    </row>
    <row r="194" spans="2:7" ht="20.100000000000001" customHeight="1" x14ac:dyDescent="0.25">
      <c r="B194" s="14">
        <f t="shared" si="15"/>
        <v>191</v>
      </c>
      <c r="C194" s="2">
        <f t="shared" ca="1" si="16"/>
        <v>51159</v>
      </c>
      <c r="D194" s="3">
        <f t="shared" si="13"/>
        <v>212500</v>
      </c>
      <c r="E194" s="43">
        <f t="shared" si="17"/>
        <v>1250</v>
      </c>
      <c r="F194" s="19">
        <f t="shared" si="14"/>
        <v>1201.5058948236208</v>
      </c>
      <c r="G194" s="23">
        <f t="shared" si="12"/>
        <v>2451.505894823621</v>
      </c>
    </row>
    <row r="195" spans="2:7" ht="20.100000000000001" customHeight="1" x14ac:dyDescent="0.25">
      <c r="B195" s="14">
        <f t="shared" si="15"/>
        <v>192</v>
      </c>
      <c r="C195" s="2">
        <f t="shared" ca="1" si="16"/>
        <v>51190</v>
      </c>
      <c r="D195" s="3">
        <f t="shared" si="13"/>
        <v>211250</v>
      </c>
      <c r="E195" s="43">
        <f t="shared" si="17"/>
        <v>1250</v>
      </c>
      <c r="F195" s="19">
        <f t="shared" si="14"/>
        <v>1194.4382130893641</v>
      </c>
      <c r="G195" s="23">
        <f t="shared" si="12"/>
        <v>2444.4382130893641</v>
      </c>
    </row>
    <row r="196" spans="2:7" ht="20.100000000000001" customHeight="1" x14ac:dyDescent="0.25">
      <c r="B196" s="14">
        <f t="shared" si="15"/>
        <v>193</v>
      </c>
      <c r="C196" s="2">
        <f t="shared" ca="1" si="16"/>
        <v>51219</v>
      </c>
      <c r="D196" s="3">
        <f t="shared" si="13"/>
        <v>210000</v>
      </c>
      <c r="E196" s="43">
        <f t="shared" si="17"/>
        <v>1250</v>
      </c>
      <c r="F196" s="19">
        <f t="shared" si="14"/>
        <v>1187.3705313551075</v>
      </c>
      <c r="G196" s="23">
        <f t="shared" ref="G196:G259" si="18">+F196+E196</f>
        <v>2437.3705313551072</v>
      </c>
    </row>
    <row r="197" spans="2:7" ht="20.100000000000001" customHeight="1" x14ac:dyDescent="0.25">
      <c r="B197" s="14">
        <f t="shared" si="15"/>
        <v>194</v>
      </c>
      <c r="C197" s="2">
        <f t="shared" ca="1" si="16"/>
        <v>51250</v>
      </c>
      <c r="D197" s="3">
        <f t="shared" ref="D197:D260" si="19">IF(D196-E196&lt;=0,0,(D196-E196))</f>
        <v>208750</v>
      </c>
      <c r="E197" s="43">
        <f t="shared" si="17"/>
        <v>1250</v>
      </c>
      <c r="F197" s="19">
        <f t="shared" ref="F197:F260" si="20">IF(E197=0,0,D197*J$10)</f>
        <v>1180.302849620851</v>
      </c>
      <c r="G197" s="23">
        <f t="shared" si="18"/>
        <v>2430.3028496208508</v>
      </c>
    </row>
    <row r="198" spans="2:7" ht="20.100000000000001" customHeight="1" x14ac:dyDescent="0.25">
      <c r="B198" s="14">
        <f t="shared" ref="B198:B261" si="21">+B197+1</f>
        <v>195</v>
      </c>
      <c r="C198" s="2">
        <f t="shared" ref="C198:C261" ca="1" si="22">EDATE(C197,1)</f>
        <v>51280</v>
      </c>
      <c r="D198" s="3">
        <f t="shared" si="19"/>
        <v>207500</v>
      </c>
      <c r="E198" s="43">
        <f t="shared" ref="E198:E261" si="23">IF(ROUND(D198,0)&lt;=0,0,E197)</f>
        <v>1250</v>
      </c>
      <c r="F198" s="19">
        <f t="shared" si="20"/>
        <v>1173.2351678865944</v>
      </c>
      <c r="G198" s="23">
        <f t="shared" si="18"/>
        <v>2423.2351678865944</v>
      </c>
    </row>
    <row r="199" spans="2:7" ht="20.100000000000001" customHeight="1" x14ac:dyDescent="0.25">
      <c r="B199" s="14">
        <f t="shared" si="21"/>
        <v>196</v>
      </c>
      <c r="C199" s="2">
        <f t="shared" ca="1" si="22"/>
        <v>51311</v>
      </c>
      <c r="D199" s="3">
        <f t="shared" si="19"/>
        <v>206250</v>
      </c>
      <c r="E199" s="43">
        <f t="shared" si="23"/>
        <v>1250</v>
      </c>
      <c r="F199" s="19">
        <f t="shared" si="20"/>
        <v>1166.1674861523377</v>
      </c>
      <c r="G199" s="23">
        <f t="shared" si="18"/>
        <v>2416.1674861523379</v>
      </c>
    </row>
    <row r="200" spans="2:7" ht="20.100000000000001" customHeight="1" x14ac:dyDescent="0.25">
      <c r="B200" s="14">
        <f t="shared" si="21"/>
        <v>197</v>
      </c>
      <c r="C200" s="2">
        <f t="shared" ca="1" si="22"/>
        <v>51341</v>
      </c>
      <c r="D200" s="3">
        <f t="shared" si="19"/>
        <v>205000</v>
      </c>
      <c r="E200" s="43">
        <f t="shared" si="23"/>
        <v>1250</v>
      </c>
      <c r="F200" s="19">
        <f t="shared" si="20"/>
        <v>1159.0998044180812</v>
      </c>
      <c r="G200" s="23">
        <f t="shared" si="18"/>
        <v>2409.0998044180815</v>
      </c>
    </row>
    <row r="201" spans="2:7" ht="20.100000000000001" customHeight="1" x14ac:dyDescent="0.25">
      <c r="B201" s="14">
        <f t="shared" si="21"/>
        <v>198</v>
      </c>
      <c r="C201" s="2">
        <f t="shared" ca="1" si="22"/>
        <v>51372</v>
      </c>
      <c r="D201" s="3">
        <f t="shared" si="19"/>
        <v>203750</v>
      </c>
      <c r="E201" s="43">
        <f t="shared" si="23"/>
        <v>1250</v>
      </c>
      <c r="F201" s="19">
        <f t="shared" si="20"/>
        <v>1152.0321226838246</v>
      </c>
      <c r="G201" s="23">
        <f t="shared" si="18"/>
        <v>2402.0321226838246</v>
      </c>
    </row>
    <row r="202" spans="2:7" ht="20.100000000000001" customHeight="1" x14ac:dyDescent="0.25">
      <c r="B202" s="14">
        <f t="shared" si="21"/>
        <v>199</v>
      </c>
      <c r="C202" s="2">
        <f t="shared" ca="1" si="22"/>
        <v>51403</v>
      </c>
      <c r="D202" s="3">
        <f t="shared" si="19"/>
        <v>202500</v>
      </c>
      <c r="E202" s="43">
        <f t="shared" si="23"/>
        <v>1250</v>
      </c>
      <c r="F202" s="19">
        <f t="shared" si="20"/>
        <v>1144.9644409495679</v>
      </c>
      <c r="G202" s="23">
        <f t="shared" si="18"/>
        <v>2394.9644409495677</v>
      </c>
    </row>
    <row r="203" spans="2:7" ht="20.100000000000001" customHeight="1" x14ac:dyDescent="0.25">
      <c r="B203" s="14">
        <f t="shared" si="21"/>
        <v>200</v>
      </c>
      <c r="C203" s="2">
        <f t="shared" ca="1" si="22"/>
        <v>51433</v>
      </c>
      <c r="D203" s="3">
        <f t="shared" si="19"/>
        <v>201250</v>
      </c>
      <c r="E203" s="43">
        <f t="shared" si="23"/>
        <v>1250</v>
      </c>
      <c r="F203" s="19">
        <f t="shared" si="20"/>
        <v>1137.8967592153112</v>
      </c>
      <c r="G203" s="23">
        <f t="shared" si="18"/>
        <v>2387.8967592153112</v>
      </c>
    </row>
    <row r="204" spans="2:7" ht="20.100000000000001" customHeight="1" x14ac:dyDescent="0.25">
      <c r="B204" s="14">
        <f t="shared" si="21"/>
        <v>201</v>
      </c>
      <c r="C204" s="2">
        <f t="shared" ca="1" si="22"/>
        <v>51464</v>
      </c>
      <c r="D204" s="3">
        <f t="shared" si="19"/>
        <v>200000</v>
      </c>
      <c r="E204" s="43">
        <f t="shared" si="23"/>
        <v>1250</v>
      </c>
      <c r="F204" s="19">
        <f t="shared" si="20"/>
        <v>1130.8290774810548</v>
      </c>
      <c r="G204" s="23">
        <f t="shared" si="18"/>
        <v>2380.8290774810548</v>
      </c>
    </row>
    <row r="205" spans="2:7" ht="20.100000000000001" customHeight="1" x14ac:dyDescent="0.25">
      <c r="B205" s="14">
        <f t="shared" si="21"/>
        <v>202</v>
      </c>
      <c r="C205" s="2">
        <f t="shared" ca="1" si="22"/>
        <v>51494</v>
      </c>
      <c r="D205" s="3">
        <f t="shared" si="19"/>
        <v>198750</v>
      </c>
      <c r="E205" s="43">
        <f t="shared" si="23"/>
        <v>1250</v>
      </c>
      <c r="F205" s="19">
        <f t="shared" si="20"/>
        <v>1123.7613957467981</v>
      </c>
      <c r="G205" s="23">
        <f t="shared" si="18"/>
        <v>2373.7613957467984</v>
      </c>
    </row>
    <row r="206" spans="2:7" ht="20.100000000000001" customHeight="1" x14ac:dyDescent="0.25">
      <c r="B206" s="14">
        <f t="shared" si="21"/>
        <v>203</v>
      </c>
      <c r="C206" s="2">
        <f t="shared" ca="1" si="22"/>
        <v>51525</v>
      </c>
      <c r="D206" s="3">
        <f t="shared" si="19"/>
        <v>197500</v>
      </c>
      <c r="E206" s="43">
        <f t="shared" si="23"/>
        <v>1250</v>
      </c>
      <c r="F206" s="19">
        <f t="shared" si="20"/>
        <v>1116.6937140125415</v>
      </c>
      <c r="G206" s="23">
        <f t="shared" si="18"/>
        <v>2366.6937140125415</v>
      </c>
    </row>
    <row r="207" spans="2:7" ht="20.100000000000001" customHeight="1" x14ac:dyDescent="0.25">
      <c r="B207" s="14">
        <f t="shared" si="21"/>
        <v>204</v>
      </c>
      <c r="C207" s="2">
        <f t="shared" ca="1" si="22"/>
        <v>51556</v>
      </c>
      <c r="D207" s="3">
        <f t="shared" si="19"/>
        <v>196250</v>
      </c>
      <c r="E207" s="43">
        <f t="shared" si="23"/>
        <v>1250</v>
      </c>
      <c r="F207" s="19">
        <f t="shared" si="20"/>
        <v>1109.626032278285</v>
      </c>
      <c r="G207" s="23">
        <f t="shared" si="18"/>
        <v>2359.626032278285</v>
      </c>
    </row>
    <row r="208" spans="2:7" ht="20.100000000000001" customHeight="1" x14ac:dyDescent="0.25">
      <c r="B208" s="14">
        <f t="shared" si="21"/>
        <v>205</v>
      </c>
      <c r="C208" s="2">
        <f t="shared" ca="1" si="22"/>
        <v>51584</v>
      </c>
      <c r="D208" s="3">
        <f t="shared" si="19"/>
        <v>195000</v>
      </c>
      <c r="E208" s="43">
        <f t="shared" si="23"/>
        <v>1250</v>
      </c>
      <c r="F208" s="19">
        <f t="shared" si="20"/>
        <v>1102.5583505440284</v>
      </c>
      <c r="G208" s="23">
        <f t="shared" si="18"/>
        <v>2352.5583505440281</v>
      </c>
    </row>
    <row r="209" spans="2:7" ht="20.100000000000001" customHeight="1" x14ac:dyDescent="0.25">
      <c r="B209" s="14">
        <f t="shared" si="21"/>
        <v>206</v>
      </c>
      <c r="C209" s="2">
        <f t="shared" ca="1" si="22"/>
        <v>51615</v>
      </c>
      <c r="D209" s="3">
        <f t="shared" si="19"/>
        <v>193750</v>
      </c>
      <c r="E209" s="43">
        <f t="shared" si="23"/>
        <v>1250</v>
      </c>
      <c r="F209" s="19">
        <f t="shared" si="20"/>
        <v>1095.4906688097717</v>
      </c>
      <c r="G209" s="23">
        <f t="shared" si="18"/>
        <v>2345.4906688097717</v>
      </c>
    </row>
    <row r="210" spans="2:7" ht="20.100000000000001" customHeight="1" x14ac:dyDescent="0.25">
      <c r="B210" s="14">
        <f t="shared" si="21"/>
        <v>207</v>
      </c>
      <c r="C210" s="2">
        <f t="shared" ca="1" si="22"/>
        <v>51645</v>
      </c>
      <c r="D210" s="3">
        <f t="shared" si="19"/>
        <v>192500</v>
      </c>
      <c r="E210" s="43">
        <f t="shared" si="23"/>
        <v>1250</v>
      </c>
      <c r="F210" s="19">
        <f t="shared" si="20"/>
        <v>1088.4229870755153</v>
      </c>
      <c r="G210" s="23">
        <f t="shared" si="18"/>
        <v>2338.4229870755153</v>
      </c>
    </row>
    <row r="211" spans="2:7" ht="20.100000000000001" customHeight="1" x14ac:dyDescent="0.25">
      <c r="B211" s="14">
        <f t="shared" si="21"/>
        <v>208</v>
      </c>
      <c r="C211" s="2">
        <f t="shared" ca="1" si="22"/>
        <v>51676</v>
      </c>
      <c r="D211" s="3">
        <f t="shared" si="19"/>
        <v>191250</v>
      </c>
      <c r="E211" s="43">
        <f t="shared" si="23"/>
        <v>1250</v>
      </c>
      <c r="F211" s="19">
        <f t="shared" si="20"/>
        <v>1081.3553053412586</v>
      </c>
      <c r="G211" s="23">
        <f t="shared" si="18"/>
        <v>2331.3553053412588</v>
      </c>
    </row>
    <row r="212" spans="2:7" ht="20.100000000000001" customHeight="1" x14ac:dyDescent="0.25">
      <c r="B212" s="14">
        <f t="shared" si="21"/>
        <v>209</v>
      </c>
      <c r="C212" s="2">
        <f t="shared" ca="1" si="22"/>
        <v>51706</v>
      </c>
      <c r="D212" s="3">
        <f t="shared" si="19"/>
        <v>190000</v>
      </c>
      <c r="E212" s="43">
        <f t="shared" si="23"/>
        <v>1250</v>
      </c>
      <c r="F212" s="19">
        <f t="shared" si="20"/>
        <v>1074.2876236070019</v>
      </c>
      <c r="G212" s="23">
        <f t="shared" si="18"/>
        <v>2324.2876236070019</v>
      </c>
    </row>
    <row r="213" spans="2:7" ht="20.100000000000001" customHeight="1" x14ac:dyDescent="0.25">
      <c r="B213" s="14">
        <f t="shared" si="21"/>
        <v>210</v>
      </c>
      <c r="C213" s="2">
        <f t="shared" ca="1" si="22"/>
        <v>51737</v>
      </c>
      <c r="D213" s="3">
        <f t="shared" si="19"/>
        <v>188750</v>
      </c>
      <c r="E213" s="43">
        <f t="shared" si="23"/>
        <v>1250</v>
      </c>
      <c r="F213" s="19">
        <f t="shared" si="20"/>
        <v>1067.2199418727455</v>
      </c>
      <c r="G213" s="23">
        <f t="shared" si="18"/>
        <v>2317.2199418727455</v>
      </c>
    </row>
    <row r="214" spans="2:7" ht="20.100000000000001" customHeight="1" x14ac:dyDescent="0.25">
      <c r="B214" s="14">
        <f t="shared" si="21"/>
        <v>211</v>
      </c>
      <c r="C214" s="2">
        <f t="shared" ca="1" si="22"/>
        <v>51768</v>
      </c>
      <c r="D214" s="3">
        <f t="shared" si="19"/>
        <v>187500</v>
      </c>
      <c r="E214" s="43">
        <f t="shared" si="23"/>
        <v>1250</v>
      </c>
      <c r="F214" s="19">
        <f t="shared" si="20"/>
        <v>1060.1522601384888</v>
      </c>
      <c r="G214" s="23">
        <f t="shared" si="18"/>
        <v>2310.1522601384886</v>
      </c>
    </row>
    <row r="215" spans="2:7" ht="20.100000000000001" customHeight="1" x14ac:dyDescent="0.25">
      <c r="B215" s="14">
        <f t="shared" si="21"/>
        <v>212</v>
      </c>
      <c r="C215" s="2">
        <f t="shared" ca="1" si="22"/>
        <v>51798</v>
      </c>
      <c r="D215" s="3">
        <f t="shared" si="19"/>
        <v>186250</v>
      </c>
      <c r="E215" s="43">
        <f t="shared" si="23"/>
        <v>1250</v>
      </c>
      <c r="F215" s="19">
        <f t="shared" si="20"/>
        <v>1053.0845784042322</v>
      </c>
      <c r="G215" s="23">
        <f t="shared" si="18"/>
        <v>2303.0845784042322</v>
      </c>
    </row>
    <row r="216" spans="2:7" ht="20.100000000000001" customHeight="1" x14ac:dyDescent="0.25">
      <c r="B216" s="14">
        <f t="shared" si="21"/>
        <v>213</v>
      </c>
      <c r="C216" s="2">
        <f t="shared" ca="1" si="22"/>
        <v>51829</v>
      </c>
      <c r="D216" s="3">
        <f t="shared" si="19"/>
        <v>185000</v>
      </c>
      <c r="E216" s="43">
        <f t="shared" si="23"/>
        <v>1250</v>
      </c>
      <c r="F216" s="19">
        <f t="shared" si="20"/>
        <v>1046.0168966699757</v>
      </c>
      <c r="G216" s="23">
        <f t="shared" si="18"/>
        <v>2296.0168966699757</v>
      </c>
    </row>
    <row r="217" spans="2:7" ht="20.100000000000001" customHeight="1" x14ac:dyDescent="0.25">
      <c r="B217" s="14">
        <f t="shared" si="21"/>
        <v>214</v>
      </c>
      <c r="C217" s="2">
        <f t="shared" ca="1" si="22"/>
        <v>51859</v>
      </c>
      <c r="D217" s="3">
        <f t="shared" si="19"/>
        <v>183750</v>
      </c>
      <c r="E217" s="43">
        <f t="shared" si="23"/>
        <v>1250</v>
      </c>
      <c r="F217" s="19">
        <f t="shared" si="20"/>
        <v>1038.9492149357191</v>
      </c>
      <c r="G217" s="23">
        <f t="shared" si="18"/>
        <v>2288.9492149357193</v>
      </c>
    </row>
    <row r="218" spans="2:7" ht="20.100000000000001" customHeight="1" x14ac:dyDescent="0.25">
      <c r="B218" s="14">
        <f t="shared" si="21"/>
        <v>215</v>
      </c>
      <c r="C218" s="2">
        <f t="shared" ca="1" si="22"/>
        <v>51890</v>
      </c>
      <c r="D218" s="3">
        <f t="shared" si="19"/>
        <v>182500</v>
      </c>
      <c r="E218" s="43">
        <f t="shared" si="23"/>
        <v>1250</v>
      </c>
      <c r="F218" s="19">
        <f t="shared" si="20"/>
        <v>1031.8815332014624</v>
      </c>
      <c r="G218" s="23">
        <f t="shared" si="18"/>
        <v>2281.8815332014624</v>
      </c>
    </row>
    <row r="219" spans="2:7" ht="20.100000000000001" customHeight="1" x14ac:dyDescent="0.25">
      <c r="B219" s="14">
        <f t="shared" si="21"/>
        <v>216</v>
      </c>
      <c r="C219" s="2">
        <f t="shared" ca="1" si="22"/>
        <v>51921</v>
      </c>
      <c r="D219" s="3">
        <f t="shared" si="19"/>
        <v>181250</v>
      </c>
      <c r="E219" s="43">
        <f t="shared" si="23"/>
        <v>1250</v>
      </c>
      <c r="F219" s="19">
        <f t="shared" si="20"/>
        <v>1024.813851467206</v>
      </c>
      <c r="G219" s="23">
        <f t="shared" si="18"/>
        <v>2274.813851467206</v>
      </c>
    </row>
    <row r="220" spans="2:7" ht="20.100000000000001" customHeight="1" x14ac:dyDescent="0.25">
      <c r="B220" s="14">
        <f t="shared" si="21"/>
        <v>217</v>
      </c>
      <c r="C220" s="2">
        <f t="shared" ca="1" si="22"/>
        <v>51949</v>
      </c>
      <c r="D220" s="3">
        <f t="shared" si="19"/>
        <v>180000</v>
      </c>
      <c r="E220" s="43">
        <f t="shared" si="23"/>
        <v>1250</v>
      </c>
      <c r="F220" s="19">
        <f t="shared" si="20"/>
        <v>1017.7461697329493</v>
      </c>
      <c r="G220" s="23">
        <f t="shared" si="18"/>
        <v>2267.7461697329491</v>
      </c>
    </row>
    <row r="221" spans="2:7" ht="20.100000000000001" customHeight="1" x14ac:dyDescent="0.25">
      <c r="B221" s="14">
        <f t="shared" si="21"/>
        <v>218</v>
      </c>
      <c r="C221" s="2">
        <f t="shared" ca="1" si="22"/>
        <v>51980</v>
      </c>
      <c r="D221" s="3">
        <f t="shared" si="19"/>
        <v>178750</v>
      </c>
      <c r="E221" s="43">
        <f t="shared" si="23"/>
        <v>1250</v>
      </c>
      <c r="F221" s="19">
        <f t="shared" si="20"/>
        <v>1010.6784879986927</v>
      </c>
      <c r="G221" s="23">
        <f t="shared" si="18"/>
        <v>2260.6784879986926</v>
      </c>
    </row>
    <row r="222" spans="2:7" ht="20.100000000000001" customHeight="1" x14ac:dyDescent="0.25">
      <c r="B222" s="14">
        <f t="shared" si="21"/>
        <v>219</v>
      </c>
      <c r="C222" s="2">
        <f t="shared" ca="1" si="22"/>
        <v>52010</v>
      </c>
      <c r="D222" s="3">
        <f t="shared" si="19"/>
        <v>177500</v>
      </c>
      <c r="E222" s="43">
        <f t="shared" si="23"/>
        <v>1250</v>
      </c>
      <c r="F222" s="19">
        <f t="shared" si="20"/>
        <v>1003.6108062644361</v>
      </c>
      <c r="G222" s="23">
        <f t="shared" si="18"/>
        <v>2253.6108062644362</v>
      </c>
    </row>
    <row r="223" spans="2:7" ht="20.100000000000001" customHeight="1" x14ac:dyDescent="0.25">
      <c r="B223" s="14">
        <f t="shared" si="21"/>
        <v>220</v>
      </c>
      <c r="C223" s="2">
        <f t="shared" ca="1" si="22"/>
        <v>52041</v>
      </c>
      <c r="D223" s="3">
        <f t="shared" si="19"/>
        <v>176250</v>
      </c>
      <c r="E223" s="43">
        <f t="shared" si="23"/>
        <v>1250</v>
      </c>
      <c r="F223" s="19">
        <f t="shared" si="20"/>
        <v>996.54312453017951</v>
      </c>
      <c r="G223" s="23">
        <f t="shared" si="18"/>
        <v>2246.5431245301797</v>
      </c>
    </row>
    <row r="224" spans="2:7" ht="20.100000000000001" customHeight="1" x14ac:dyDescent="0.25">
      <c r="B224" s="14">
        <f t="shared" si="21"/>
        <v>221</v>
      </c>
      <c r="C224" s="2">
        <f t="shared" ca="1" si="22"/>
        <v>52071</v>
      </c>
      <c r="D224" s="3">
        <f t="shared" si="19"/>
        <v>175000</v>
      </c>
      <c r="E224" s="43">
        <f t="shared" si="23"/>
        <v>1250</v>
      </c>
      <c r="F224" s="19">
        <f t="shared" si="20"/>
        <v>989.47544279592296</v>
      </c>
      <c r="G224" s="23">
        <f t="shared" si="18"/>
        <v>2239.4754427959228</v>
      </c>
    </row>
    <row r="225" spans="2:7" ht="20.100000000000001" customHeight="1" x14ac:dyDescent="0.25">
      <c r="B225" s="14">
        <f t="shared" si="21"/>
        <v>222</v>
      </c>
      <c r="C225" s="2">
        <f t="shared" ca="1" si="22"/>
        <v>52102</v>
      </c>
      <c r="D225" s="3">
        <f t="shared" si="19"/>
        <v>173750</v>
      </c>
      <c r="E225" s="43">
        <f t="shared" si="23"/>
        <v>1250</v>
      </c>
      <c r="F225" s="19">
        <f t="shared" si="20"/>
        <v>982.40776106166629</v>
      </c>
      <c r="G225" s="23">
        <f t="shared" si="18"/>
        <v>2232.4077610616664</v>
      </c>
    </row>
    <row r="226" spans="2:7" ht="20.100000000000001" customHeight="1" x14ac:dyDescent="0.25">
      <c r="B226" s="14">
        <f t="shared" si="21"/>
        <v>223</v>
      </c>
      <c r="C226" s="2">
        <f t="shared" ca="1" si="22"/>
        <v>52133</v>
      </c>
      <c r="D226" s="3">
        <f t="shared" si="19"/>
        <v>172500</v>
      </c>
      <c r="E226" s="43">
        <f t="shared" si="23"/>
        <v>1250</v>
      </c>
      <c r="F226" s="19">
        <f t="shared" si="20"/>
        <v>975.34007932740974</v>
      </c>
      <c r="G226" s="23">
        <f t="shared" si="18"/>
        <v>2225.3400793274095</v>
      </c>
    </row>
    <row r="227" spans="2:7" ht="20.100000000000001" customHeight="1" x14ac:dyDescent="0.25">
      <c r="B227" s="14">
        <f t="shared" si="21"/>
        <v>224</v>
      </c>
      <c r="C227" s="2">
        <f t="shared" ca="1" si="22"/>
        <v>52163</v>
      </c>
      <c r="D227" s="3">
        <f t="shared" si="19"/>
        <v>171250</v>
      </c>
      <c r="E227" s="43">
        <f t="shared" si="23"/>
        <v>1250</v>
      </c>
      <c r="F227" s="19">
        <f t="shared" si="20"/>
        <v>968.27239759315319</v>
      </c>
      <c r="G227" s="23">
        <f t="shared" si="18"/>
        <v>2218.2723975931531</v>
      </c>
    </row>
    <row r="228" spans="2:7" ht="20.100000000000001" customHeight="1" x14ac:dyDescent="0.25">
      <c r="B228" s="14">
        <f t="shared" si="21"/>
        <v>225</v>
      </c>
      <c r="C228" s="2">
        <f t="shared" ca="1" si="22"/>
        <v>52194</v>
      </c>
      <c r="D228" s="3">
        <f t="shared" si="19"/>
        <v>170000</v>
      </c>
      <c r="E228" s="43">
        <f t="shared" si="23"/>
        <v>1250</v>
      </c>
      <c r="F228" s="19">
        <f t="shared" si="20"/>
        <v>961.20471585889652</v>
      </c>
      <c r="G228" s="23">
        <f t="shared" si="18"/>
        <v>2211.2047158588966</v>
      </c>
    </row>
    <row r="229" spans="2:7" ht="20.100000000000001" customHeight="1" x14ac:dyDescent="0.25">
      <c r="B229" s="14">
        <f t="shared" si="21"/>
        <v>226</v>
      </c>
      <c r="C229" s="2">
        <f t="shared" ca="1" si="22"/>
        <v>52224</v>
      </c>
      <c r="D229" s="3">
        <f t="shared" si="19"/>
        <v>168750</v>
      </c>
      <c r="E229" s="43">
        <f t="shared" si="23"/>
        <v>1250</v>
      </c>
      <c r="F229" s="19">
        <f t="shared" si="20"/>
        <v>954.13703412463997</v>
      </c>
      <c r="G229" s="23">
        <f t="shared" si="18"/>
        <v>2204.1370341246402</v>
      </c>
    </row>
    <row r="230" spans="2:7" ht="20.100000000000001" customHeight="1" x14ac:dyDescent="0.25">
      <c r="B230" s="14">
        <f t="shared" si="21"/>
        <v>227</v>
      </c>
      <c r="C230" s="2">
        <f t="shared" ca="1" si="22"/>
        <v>52255</v>
      </c>
      <c r="D230" s="3">
        <f t="shared" si="19"/>
        <v>167500</v>
      </c>
      <c r="E230" s="43">
        <f t="shared" si="23"/>
        <v>1250</v>
      </c>
      <c r="F230" s="19">
        <f t="shared" si="20"/>
        <v>947.06935239038341</v>
      </c>
      <c r="G230" s="23">
        <f t="shared" si="18"/>
        <v>2197.0693523903833</v>
      </c>
    </row>
    <row r="231" spans="2:7" ht="20.100000000000001" customHeight="1" x14ac:dyDescent="0.25">
      <c r="B231" s="14">
        <f t="shared" si="21"/>
        <v>228</v>
      </c>
      <c r="C231" s="2">
        <f t="shared" ca="1" si="22"/>
        <v>52286</v>
      </c>
      <c r="D231" s="3">
        <f t="shared" si="19"/>
        <v>166250</v>
      </c>
      <c r="E231" s="43">
        <f t="shared" si="23"/>
        <v>1250</v>
      </c>
      <c r="F231" s="19">
        <f t="shared" si="20"/>
        <v>940.00167065612675</v>
      </c>
      <c r="G231" s="23">
        <f t="shared" si="18"/>
        <v>2190.0016706561269</v>
      </c>
    </row>
    <row r="232" spans="2:7" ht="20.100000000000001" customHeight="1" x14ac:dyDescent="0.25">
      <c r="B232" s="14">
        <f t="shared" si="21"/>
        <v>229</v>
      </c>
      <c r="C232" s="2">
        <f t="shared" ca="1" si="22"/>
        <v>52314</v>
      </c>
      <c r="D232" s="3">
        <f t="shared" si="19"/>
        <v>165000</v>
      </c>
      <c r="E232" s="43">
        <f t="shared" si="23"/>
        <v>1250</v>
      </c>
      <c r="F232" s="19">
        <f t="shared" si="20"/>
        <v>932.9339889218702</v>
      </c>
      <c r="G232" s="23">
        <f t="shared" si="18"/>
        <v>2182.93398892187</v>
      </c>
    </row>
    <row r="233" spans="2:7" ht="20.100000000000001" customHeight="1" x14ac:dyDescent="0.25">
      <c r="B233" s="14">
        <f t="shared" si="21"/>
        <v>230</v>
      </c>
      <c r="C233" s="2">
        <f t="shared" ca="1" si="22"/>
        <v>52345</v>
      </c>
      <c r="D233" s="3">
        <f t="shared" si="19"/>
        <v>163750</v>
      </c>
      <c r="E233" s="43">
        <f t="shared" si="23"/>
        <v>1250</v>
      </c>
      <c r="F233" s="19">
        <f t="shared" si="20"/>
        <v>925.86630718761364</v>
      </c>
      <c r="G233" s="23">
        <f t="shared" si="18"/>
        <v>2175.8663071876135</v>
      </c>
    </row>
    <row r="234" spans="2:7" ht="20.100000000000001" customHeight="1" x14ac:dyDescent="0.25">
      <c r="B234" s="14">
        <f t="shared" si="21"/>
        <v>231</v>
      </c>
      <c r="C234" s="2">
        <f t="shared" ca="1" si="22"/>
        <v>52375</v>
      </c>
      <c r="D234" s="3">
        <f t="shared" si="19"/>
        <v>162500</v>
      </c>
      <c r="E234" s="43">
        <f t="shared" si="23"/>
        <v>1250</v>
      </c>
      <c r="F234" s="19">
        <f t="shared" si="20"/>
        <v>918.79862545335698</v>
      </c>
      <c r="G234" s="23">
        <f t="shared" si="18"/>
        <v>2168.7986254533571</v>
      </c>
    </row>
    <row r="235" spans="2:7" ht="20.100000000000001" customHeight="1" x14ac:dyDescent="0.25">
      <c r="B235" s="14">
        <f t="shared" si="21"/>
        <v>232</v>
      </c>
      <c r="C235" s="2">
        <f t="shared" ca="1" si="22"/>
        <v>52406</v>
      </c>
      <c r="D235" s="3">
        <f t="shared" si="19"/>
        <v>161250</v>
      </c>
      <c r="E235" s="43">
        <f t="shared" si="23"/>
        <v>1250</v>
      </c>
      <c r="F235" s="19">
        <f t="shared" si="20"/>
        <v>911.73094371910042</v>
      </c>
      <c r="G235" s="23">
        <f t="shared" si="18"/>
        <v>2161.7309437191007</v>
      </c>
    </row>
    <row r="236" spans="2:7" ht="20.100000000000001" customHeight="1" x14ac:dyDescent="0.25">
      <c r="B236" s="14">
        <f t="shared" si="21"/>
        <v>233</v>
      </c>
      <c r="C236" s="2">
        <f t="shared" ca="1" si="22"/>
        <v>52436</v>
      </c>
      <c r="D236" s="3">
        <f t="shared" si="19"/>
        <v>160000</v>
      </c>
      <c r="E236" s="43">
        <f t="shared" si="23"/>
        <v>1250</v>
      </c>
      <c r="F236" s="19">
        <f t="shared" si="20"/>
        <v>904.66326198484376</v>
      </c>
      <c r="G236" s="23">
        <f t="shared" si="18"/>
        <v>2154.6632619848438</v>
      </c>
    </row>
    <row r="237" spans="2:7" ht="20.100000000000001" customHeight="1" x14ac:dyDescent="0.25">
      <c r="B237" s="14">
        <f t="shared" si="21"/>
        <v>234</v>
      </c>
      <c r="C237" s="2">
        <f t="shared" ca="1" si="22"/>
        <v>52467</v>
      </c>
      <c r="D237" s="3">
        <f t="shared" si="19"/>
        <v>158750</v>
      </c>
      <c r="E237" s="43">
        <f t="shared" si="23"/>
        <v>1250</v>
      </c>
      <c r="F237" s="19">
        <f t="shared" si="20"/>
        <v>897.5955802505872</v>
      </c>
      <c r="G237" s="23">
        <f t="shared" si="18"/>
        <v>2147.5955802505873</v>
      </c>
    </row>
    <row r="238" spans="2:7" ht="20.100000000000001" customHeight="1" x14ac:dyDescent="0.25">
      <c r="B238" s="14">
        <f t="shared" si="21"/>
        <v>235</v>
      </c>
      <c r="C238" s="2">
        <f t="shared" ca="1" si="22"/>
        <v>52498</v>
      </c>
      <c r="D238" s="3">
        <f t="shared" si="19"/>
        <v>157500</v>
      </c>
      <c r="E238" s="43">
        <f t="shared" si="23"/>
        <v>1250</v>
      </c>
      <c r="F238" s="19">
        <f t="shared" si="20"/>
        <v>890.52789851633065</v>
      </c>
      <c r="G238" s="23">
        <f t="shared" si="18"/>
        <v>2140.5278985163304</v>
      </c>
    </row>
    <row r="239" spans="2:7" ht="20.100000000000001" customHeight="1" x14ac:dyDescent="0.25">
      <c r="B239" s="14">
        <f t="shared" si="21"/>
        <v>236</v>
      </c>
      <c r="C239" s="2">
        <f t="shared" ca="1" si="22"/>
        <v>52528</v>
      </c>
      <c r="D239" s="3">
        <f t="shared" si="19"/>
        <v>156250</v>
      </c>
      <c r="E239" s="43">
        <f t="shared" si="23"/>
        <v>1250</v>
      </c>
      <c r="F239" s="19">
        <f t="shared" si="20"/>
        <v>883.46021678207399</v>
      </c>
      <c r="G239" s="23">
        <f t="shared" si="18"/>
        <v>2133.460216782074</v>
      </c>
    </row>
    <row r="240" spans="2:7" ht="20.100000000000001" customHeight="1" x14ac:dyDescent="0.25">
      <c r="B240" s="14">
        <f t="shared" si="21"/>
        <v>237</v>
      </c>
      <c r="C240" s="2">
        <f t="shared" ca="1" si="22"/>
        <v>52559</v>
      </c>
      <c r="D240" s="3">
        <f t="shared" si="19"/>
        <v>155000</v>
      </c>
      <c r="E240" s="43">
        <f t="shared" si="23"/>
        <v>1250</v>
      </c>
      <c r="F240" s="19">
        <f t="shared" si="20"/>
        <v>876.39253504781743</v>
      </c>
      <c r="G240" s="23">
        <f t="shared" si="18"/>
        <v>2126.3925350478175</v>
      </c>
    </row>
    <row r="241" spans="2:7" ht="20.100000000000001" customHeight="1" x14ac:dyDescent="0.25">
      <c r="B241" s="14">
        <f t="shared" si="21"/>
        <v>238</v>
      </c>
      <c r="C241" s="2">
        <f t="shared" ca="1" si="22"/>
        <v>52589</v>
      </c>
      <c r="D241" s="3">
        <f t="shared" si="19"/>
        <v>153750</v>
      </c>
      <c r="E241" s="43">
        <f t="shared" si="23"/>
        <v>1250</v>
      </c>
      <c r="F241" s="19">
        <f t="shared" si="20"/>
        <v>869.32485331356088</v>
      </c>
      <c r="G241" s="23">
        <f t="shared" si="18"/>
        <v>2119.3248533135611</v>
      </c>
    </row>
    <row r="242" spans="2:7" ht="20.100000000000001" customHeight="1" x14ac:dyDescent="0.25">
      <c r="B242" s="14">
        <f t="shared" si="21"/>
        <v>239</v>
      </c>
      <c r="C242" s="2">
        <f t="shared" ca="1" si="22"/>
        <v>52620</v>
      </c>
      <c r="D242" s="3">
        <f t="shared" si="19"/>
        <v>152500</v>
      </c>
      <c r="E242" s="43">
        <f t="shared" si="23"/>
        <v>1250</v>
      </c>
      <c r="F242" s="19">
        <f t="shared" si="20"/>
        <v>862.25717157930421</v>
      </c>
      <c r="G242" s="23">
        <f t="shared" si="18"/>
        <v>2112.2571715793042</v>
      </c>
    </row>
    <row r="243" spans="2:7" ht="20.100000000000001" customHeight="1" x14ac:dyDescent="0.25">
      <c r="B243" s="14">
        <f t="shared" si="21"/>
        <v>240</v>
      </c>
      <c r="C243" s="2">
        <f t="shared" ca="1" si="22"/>
        <v>52651</v>
      </c>
      <c r="D243" s="3">
        <f t="shared" si="19"/>
        <v>151250</v>
      </c>
      <c r="E243" s="43">
        <f t="shared" si="23"/>
        <v>1250</v>
      </c>
      <c r="F243" s="19">
        <f t="shared" si="20"/>
        <v>855.18948984504766</v>
      </c>
      <c r="G243" s="23">
        <f t="shared" si="18"/>
        <v>2105.1894898450478</v>
      </c>
    </row>
    <row r="244" spans="2:7" ht="20.100000000000001" customHeight="1" x14ac:dyDescent="0.25">
      <c r="B244" s="14">
        <f t="shared" si="21"/>
        <v>241</v>
      </c>
      <c r="C244" s="2">
        <f t="shared" ca="1" si="22"/>
        <v>52680</v>
      </c>
      <c r="D244" s="3">
        <f t="shared" si="19"/>
        <v>150000</v>
      </c>
      <c r="E244" s="43">
        <f t="shared" si="23"/>
        <v>1250</v>
      </c>
      <c r="F244" s="19">
        <f t="shared" si="20"/>
        <v>848.12180811079111</v>
      </c>
      <c r="G244" s="23">
        <f t="shared" si="18"/>
        <v>2098.1218081107909</v>
      </c>
    </row>
    <row r="245" spans="2:7" ht="20.100000000000001" customHeight="1" x14ac:dyDescent="0.25">
      <c r="B245" s="14">
        <f t="shared" si="21"/>
        <v>242</v>
      </c>
      <c r="C245" s="2">
        <f t="shared" ca="1" si="22"/>
        <v>52711</v>
      </c>
      <c r="D245" s="3">
        <f t="shared" si="19"/>
        <v>148750</v>
      </c>
      <c r="E245" s="43">
        <f t="shared" si="23"/>
        <v>1250</v>
      </c>
      <c r="F245" s="19">
        <f t="shared" si="20"/>
        <v>841.05412637653444</v>
      </c>
      <c r="G245" s="23">
        <f t="shared" si="18"/>
        <v>2091.0541263765344</v>
      </c>
    </row>
    <row r="246" spans="2:7" ht="20.100000000000001" customHeight="1" x14ac:dyDescent="0.25">
      <c r="B246" s="14">
        <f t="shared" si="21"/>
        <v>243</v>
      </c>
      <c r="C246" s="2">
        <f t="shared" ca="1" si="22"/>
        <v>52741</v>
      </c>
      <c r="D246" s="3">
        <f t="shared" si="19"/>
        <v>147500</v>
      </c>
      <c r="E246" s="43">
        <f t="shared" si="23"/>
        <v>1250</v>
      </c>
      <c r="F246" s="19">
        <f t="shared" si="20"/>
        <v>833.98644464227789</v>
      </c>
      <c r="G246" s="23">
        <f t="shared" si="18"/>
        <v>2083.986444642278</v>
      </c>
    </row>
    <row r="247" spans="2:7" ht="20.100000000000001" customHeight="1" x14ac:dyDescent="0.25">
      <c r="B247" s="14">
        <f t="shared" si="21"/>
        <v>244</v>
      </c>
      <c r="C247" s="2">
        <f t="shared" ca="1" si="22"/>
        <v>52772</v>
      </c>
      <c r="D247" s="3">
        <f t="shared" si="19"/>
        <v>146250</v>
      </c>
      <c r="E247" s="43">
        <f t="shared" si="23"/>
        <v>1250</v>
      </c>
      <c r="F247" s="19">
        <f t="shared" si="20"/>
        <v>826.91876290802134</v>
      </c>
      <c r="G247" s="23">
        <f t="shared" si="18"/>
        <v>2076.9187629080216</v>
      </c>
    </row>
    <row r="248" spans="2:7" ht="20.100000000000001" customHeight="1" x14ac:dyDescent="0.25">
      <c r="B248" s="14">
        <f t="shared" si="21"/>
        <v>245</v>
      </c>
      <c r="C248" s="2">
        <f t="shared" ca="1" si="22"/>
        <v>52802</v>
      </c>
      <c r="D248" s="3">
        <f t="shared" si="19"/>
        <v>145000</v>
      </c>
      <c r="E248" s="43">
        <f t="shared" si="23"/>
        <v>1250</v>
      </c>
      <c r="F248" s="19">
        <f t="shared" si="20"/>
        <v>819.85108117376467</v>
      </c>
      <c r="G248" s="23">
        <f t="shared" si="18"/>
        <v>2069.8510811737647</v>
      </c>
    </row>
    <row r="249" spans="2:7" ht="20.100000000000001" customHeight="1" x14ac:dyDescent="0.25">
      <c r="B249" s="14">
        <f t="shared" si="21"/>
        <v>246</v>
      </c>
      <c r="C249" s="2">
        <f t="shared" ca="1" si="22"/>
        <v>52833</v>
      </c>
      <c r="D249" s="3">
        <f t="shared" si="19"/>
        <v>143750</v>
      </c>
      <c r="E249" s="43">
        <f t="shared" si="23"/>
        <v>1250</v>
      </c>
      <c r="F249" s="19">
        <f t="shared" si="20"/>
        <v>812.78339943950812</v>
      </c>
      <c r="G249" s="23">
        <f t="shared" si="18"/>
        <v>2062.7833994395082</v>
      </c>
    </row>
    <row r="250" spans="2:7" ht="20.100000000000001" customHeight="1" x14ac:dyDescent="0.25">
      <c r="B250" s="14">
        <f t="shared" si="21"/>
        <v>247</v>
      </c>
      <c r="C250" s="2">
        <f t="shared" ca="1" si="22"/>
        <v>52864</v>
      </c>
      <c r="D250" s="3">
        <f t="shared" si="19"/>
        <v>142500</v>
      </c>
      <c r="E250" s="43">
        <f t="shared" si="23"/>
        <v>1250</v>
      </c>
      <c r="F250" s="19">
        <f t="shared" si="20"/>
        <v>805.71571770525156</v>
      </c>
      <c r="G250" s="23">
        <f t="shared" si="18"/>
        <v>2055.7157177052513</v>
      </c>
    </row>
    <row r="251" spans="2:7" ht="20.100000000000001" customHeight="1" x14ac:dyDescent="0.25">
      <c r="B251" s="14">
        <f t="shared" si="21"/>
        <v>248</v>
      </c>
      <c r="C251" s="2">
        <f t="shared" ca="1" si="22"/>
        <v>52894</v>
      </c>
      <c r="D251" s="3">
        <f t="shared" si="19"/>
        <v>141250</v>
      </c>
      <c r="E251" s="43">
        <f t="shared" si="23"/>
        <v>1250</v>
      </c>
      <c r="F251" s="19">
        <f t="shared" si="20"/>
        <v>798.6480359709949</v>
      </c>
      <c r="G251" s="23">
        <f t="shared" si="18"/>
        <v>2048.6480359709949</v>
      </c>
    </row>
    <row r="252" spans="2:7" ht="20.100000000000001" customHeight="1" x14ac:dyDescent="0.25">
      <c r="B252" s="14">
        <f t="shared" si="21"/>
        <v>249</v>
      </c>
      <c r="C252" s="2">
        <f t="shared" ca="1" si="22"/>
        <v>52925</v>
      </c>
      <c r="D252" s="3">
        <f t="shared" si="19"/>
        <v>140000</v>
      </c>
      <c r="E252" s="43">
        <f t="shared" si="23"/>
        <v>1250</v>
      </c>
      <c r="F252" s="19">
        <f t="shared" si="20"/>
        <v>791.58035423673834</v>
      </c>
      <c r="G252" s="23">
        <f t="shared" si="18"/>
        <v>2041.5803542367385</v>
      </c>
    </row>
    <row r="253" spans="2:7" ht="20.100000000000001" customHeight="1" x14ac:dyDescent="0.25">
      <c r="B253" s="14">
        <f t="shared" si="21"/>
        <v>250</v>
      </c>
      <c r="C253" s="2">
        <f t="shared" ca="1" si="22"/>
        <v>52955</v>
      </c>
      <c r="D253" s="3">
        <f t="shared" si="19"/>
        <v>138750</v>
      </c>
      <c r="E253" s="43">
        <f t="shared" si="23"/>
        <v>1250</v>
      </c>
      <c r="F253" s="19">
        <f t="shared" si="20"/>
        <v>784.51267250248179</v>
      </c>
      <c r="G253" s="23">
        <f t="shared" si="18"/>
        <v>2034.5126725024818</v>
      </c>
    </row>
    <row r="254" spans="2:7" ht="20.100000000000001" customHeight="1" x14ac:dyDescent="0.25">
      <c r="B254" s="14">
        <f t="shared" si="21"/>
        <v>251</v>
      </c>
      <c r="C254" s="2">
        <f t="shared" ca="1" si="22"/>
        <v>52986</v>
      </c>
      <c r="D254" s="3">
        <f t="shared" si="19"/>
        <v>137500</v>
      </c>
      <c r="E254" s="43">
        <f t="shared" si="23"/>
        <v>1250</v>
      </c>
      <c r="F254" s="19">
        <f t="shared" si="20"/>
        <v>777.44499076822513</v>
      </c>
      <c r="G254" s="23">
        <f t="shared" si="18"/>
        <v>2027.4449907682251</v>
      </c>
    </row>
    <row r="255" spans="2:7" ht="20.100000000000001" customHeight="1" x14ac:dyDescent="0.25">
      <c r="B255" s="14">
        <f t="shared" si="21"/>
        <v>252</v>
      </c>
      <c r="C255" s="2">
        <f t="shared" ca="1" si="22"/>
        <v>53017</v>
      </c>
      <c r="D255" s="3">
        <f t="shared" si="19"/>
        <v>136250</v>
      </c>
      <c r="E255" s="43">
        <f t="shared" si="23"/>
        <v>1250</v>
      </c>
      <c r="F255" s="19">
        <f t="shared" si="20"/>
        <v>770.37730903396857</v>
      </c>
      <c r="G255" s="23">
        <f t="shared" si="18"/>
        <v>2020.3773090339687</v>
      </c>
    </row>
    <row r="256" spans="2:7" ht="20.100000000000001" customHeight="1" x14ac:dyDescent="0.25">
      <c r="B256" s="14">
        <f t="shared" si="21"/>
        <v>253</v>
      </c>
      <c r="C256" s="2">
        <f t="shared" ca="1" si="22"/>
        <v>53045</v>
      </c>
      <c r="D256" s="3">
        <f t="shared" si="19"/>
        <v>135000</v>
      </c>
      <c r="E256" s="43">
        <f t="shared" si="23"/>
        <v>1250</v>
      </c>
      <c r="F256" s="19">
        <f t="shared" si="20"/>
        <v>763.30962729971202</v>
      </c>
      <c r="G256" s="23">
        <f t="shared" si="18"/>
        <v>2013.309627299712</v>
      </c>
    </row>
    <row r="257" spans="2:7" ht="20.100000000000001" customHeight="1" x14ac:dyDescent="0.25">
      <c r="B257" s="14">
        <f t="shared" si="21"/>
        <v>254</v>
      </c>
      <c r="C257" s="2">
        <f t="shared" ca="1" si="22"/>
        <v>53076</v>
      </c>
      <c r="D257" s="3">
        <f t="shared" si="19"/>
        <v>133750</v>
      </c>
      <c r="E257" s="43">
        <f t="shared" si="23"/>
        <v>1250</v>
      </c>
      <c r="F257" s="19">
        <f t="shared" si="20"/>
        <v>756.24194556545535</v>
      </c>
      <c r="G257" s="23">
        <f t="shared" si="18"/>
        <v>2006.2419455654554</v>
      </c>
    </row>
    <row r="258" spans="2:7" ht="20.100000000000001" customHeight="1" x14ac:dyDescent="0.25">
      <c r="B258" s="14">
        <f t="shared" si="21"/>
        <v>255</v>
      </c>
      <c r="C258" s="2">
        <f t="shared" ca="1" si="22"/>
        <v>53106</v>
      </c>
      <c r="D258" s="3">
        <f t="shared" si="19"/>
        <v>132500</v>
      </c>
      <c r="E258" s="43">
        <f t="shared" si="23"/>
        <v>1250</v>
      </c>
      <c r="F258" s="19">
        <f t="shared" si="20"/>
        <v>749.1742638311988</v>
      </c>
      <c r="G258" s="23">
        <f t="shared" si="18"/>
        <v>1999.1742638311989</v>
      </c>
    </row>
    <row r="259" spans="2:7" ht="20.100000000000001" customHeight="1" x14ac:dyDescent="0.25">
      <c r="B259" s="14">
        <f t="shared" si="21"/>
        <v>256</v>
      </c>
      <c r="C259" s="2">
        <f t="shared" ca="1" si="22"/>
        <v>53137</v>
      </c>
      <c r="D259" s="3">
        <f t="shared" si="19"/>
        <v>131250</v>
      </c>
      <c r="E259" s="43">
        <f t="shared" si="23"/>
        <v>1250</v>
      </c>
      <c r="F259" s="19">
        <f t="shared" si="20"/>
        <v>742.10658209694225</v>
      </c>
      <c r="G259" s="23">
        <f t="shared" si="18"/>
        <v>1992.1065820969422</v>
      </c>
    </row>
    <row r="260" spans="2:7" ht="20.100000000000001" customHeight="1" x14ac:dyDescent="0.25">
      <c r="B260" s="14">
        <f t="shared" si="21"/>
        <v>257</v>
      </c>
      <c r="C260" s="2">
        <f t="shared" ca="1" si="22"/>
        <v>53167</v>
      </c>
      <c r="D260" s="3">
        <f t="shared" si="19"/>
        <v>130000</v>
      </c>
      <c r="E260" s="43">
        <f t="shared" si="23"/>
        <v>1250</v>
      </c>
      <c r="F260" s="19">
        <f t="shared" si="20"/>
        <v>735.03890036268558</v>
      </c>
      <c r="G260" s="23">
        <f t="shared" ref="G260:G323" si="24">+F260+E260</f>
        <v>1985.0389003626856</v>
      </c>
    </row>
    <row r="261" spans="2:7" ht="20.100000000000001" customHeight="1" x14ac:dyDescent="0.25">
      <c r="B261" s="14">
        <f t="shared" si="21"/>
        <v>258</v>
      </c>
      <c r="C261" s="2">
        <f t="shared" ca="1" si="22"/>
        <v>53198</v>
      </c>
      <c r="D261" s="3">
        <f t="shared" ref="D261:D324" si="25">IF(D260-E260&lt;=0,0,(D260-E260))</f>
        <v>128750</v>
      </c>
      <c r="E261" s="43">
        <f t="shared" si="23"/>
        <v>1250</v>
      </c>
      <c r="F261" s="19">
        <f t="shared" ref="F261:F324" si="26">IF(E261=0,0,D261*J$10)</f>
        <v>727.97121862842903</v>
      </c>
      <c r="G261" s="23">
        <f t="shared" si="24"/>
        <v>1977.9712186284291</v>
      </c>
    </row>
    <row r="262" spans="2:7" ht="20.100000000000001" customHeight="1" x14ac:dyDescent="0.25">
      <c r="B262" s="14">
        <f t="shared" ref="B262:B325" si="27">+B261+1</f>
        <v>259</v>
      </c>
      <c r="C262" s="2">
        <f t="shared" ref="C262:C325" ca="1" si="28">EDATE(C261,1)</f>
        <v>53229</v>
      </c>
      <c r="D262" s="3">
        <f t="shared" si="25"/>
        <v>127500</v>
      </c>
      <c r="E262" s="43">
        <f t="shared" ref="E262:E325" si="29">IF(ROUND(D262,0)&lt;=0,0,E261)</f>
        <v>1250</v>
      </c>
      <c r="F262" s="19">
        <f t="shared" si="26"/>
        <v>720.90353689417236</v>
      </c>
      <c r="G262" s="23">
        <f t="shared" si="24"/>
        <v>1970.9035368941722</v>
      </c>
    </row>
    <row r="263" spans="2:7" ht="20.100000000000001" customHeight="1" x14ac:dyDescent="0.25">
      <c r="B263" s="14">
        <f t="shared" si="27"/>
        <v>260</v>
      </c>
      <c r="C263" s="2">
        <f t="shared" ca="1" si="28"/>
        <v>53259</v>
      </c>
      <c r="D263" s="3">
        <f t="shared" si="25"/>
        <v>126250</v>
      </c>
      <c r="E263" s="43">
        <f t="shared" si="29"/>
        <v>1250</v>
      </c>
      <c r="F263" s="19">
        <f t="shared" si="26"/>
        <v>713.83585515991581</v>
      </c>
      <c r="G263" s="23">
        <f t="shared" si="24"/>
        <v>1963.8358551599158</v>
      </c>
    </row>
    <row r="264" spans="2:7" ht="20.100000000000001" customHeight="1" x14ac:dyDescent="0.25">
      <c r="B264" s="14">
        <f t="shared" si="27"/>
        <v>261</v>
      </c>
      <c r="C264" s="2">
        <f t="shared" ca="1" si="28"/>
        <v>53290</v>
      </c>
      <c r="D264" s="3">
        <f t="shared" si="25"/>
        <v>125000</v>
      </c>
      <c r="E264" s="43">
        <f t="shared" si="29"/>
        <v>1250</v>
      </c>
      <c r="F264" s="19">
        <f t="shared" si="26"/>
        <v>706.76817342565926</v>
      </c>
      <c r="G264" s="23">
        <f t="shared" si="24"/>
        <v>1956.7681734256594</v>
      </c>
    </row>
    <row r="265" spans="2:7" ht="20.100000000000001" customHeight="1" x14ac:dyDescent="0.25">
      <c r="B265" s="14">
        <f t="shared" si="27"/>
        <v>262</v>
      </c>
      <c r="C265" s="2">
        <f t="shared" ca="1" si="28"/>
        <v>53320</v>
      </c>
      <c r="D265" s="3">
        <f t="shared" si="25"/>
        <v>123750</v>
      </c>
      <c r="E265" s="43">
        <f t="shared" si="29"/>
        <v>1250</v>
      </c>
      <c r="F265" s="19">
        <f t="shared" si="26"/>
        <v>699.70049169140259</v>
      </c>
      <c r="G265" s="23">
        <f t="shared" si="24"/>
        <v>1949.7004916914025</v>
      </c>
    </row>
    <row r="266" spans="2:7" ht="20.100000000000001" customHeight="1" x14ac:dyDescent="0.25">
      <c r="B266" s="14">
        <f t="shared" si="27"/>
        <v>263</v>
      </c>
      <c r="C266" s="2">
        <f t="shared" ca="1" si="28"/>
        <v>53351</v>
      </c>
      <c r="D266" s="3">
        <f t="shared" si="25"/>
        <v>122500</v>
      </c>
      <c r="E266" s="43">
        <f t="shared" si="29"/>
        <v>1250</v>
      </c>
      <c r="F266" s="19">
        <f t="shared" si="26"/>
        <v>692.63280995714604</v>
      </c>
      <c r="G266" s="23">
        <f t="shared" si="24"/>
        <v>1942.632809957146</v>
      </c>
    </row>
    <row r="267" spans="2:7" ht="20.100000000000001" customHeight="1" x14ac:dyDescent="0.25">
      <c r="B267" s="14">
        <f t="shared" si="27"/>
        <v>264</v>
      </c>
      <c r="C267" s="2">
        <f t="shared" ca="1" si="28"/>
        <v>53382</v>
      </c>
      <c r="D267" s="3">
        <f t="shared" si="25"/>
        <v>121250</v>
      </c>
      <c r="E267" s="43">
        <f t="shared" si="29"/>
        <v>1250</v>
      </c>
      <c r="F267" s="19">
        <f t="shared" si="26"/>
        <v>685.56512822288948</v>
      </c>
      <c r="G267" s="23">
        <f t="shared" si="24"/>
        <v>1935.5651282228896</v>
      </c>
    </row>
    <row r="268" spans="2:7" ht="20.100000000000001" customHeight="1" x14ac:dyDescent="0.25">
      <c r="B268" s="14">
        <f t="shared" si="27"/>
        <v>265</v>
      </c>
      <c r="C268" s="2">
        <f t="shared" ca="1" si="28"/>
        <v>53410</v>
      </c>
      <c r="D268" s="3">
        <f t="shared" si="25"/>
        <v>120000</v>
      </c>
      <c r="E268" s="43">
        <f t="shared" si="29"/>
        <v>1250</v>
      </c>
      <c r="F268" s="19">
        <f t="shared" si="26"/>
        <v>678.49744648863282</v>
      </c>
      <c r="G268" s="23">
        <f t="shared" si="24"/>
        <v>1928.4974464886327</v>
      </c>
    </row>
    <row r="269" spans="2:7" ht="20.100000000000001" customHeight="1" x14ac:dyDescent="0.25">
      <c r="B269" s="14">
        <f t="shared" si="27"/>
        <v>266</v>
      </c>
      <c r="C269" s="2">
        <f t="shared" ca="1" si="28"/>
        <v>53441</v>
      </c>
      <c r="D269" s="3">
        <f t="shared" si="25"/>
        <v>118750</v>
      </c>
      <c r="E269" s="43">
        <f t="shared" si="29"/>
        <v>1250</v>
      </c>
      <c r="F269" s="19">
        <f t="shared" si="26"/>
        <v>671.42976475437627</v>
      </c>
      <c r="G269" s="23">
        <f t="shared" si="24"/>
        <v>1921.4297647543763</v>
      </c>
    </row>
    <row r="270" spans="2:7" ht="20.100000000000001" customHeight="1" x14ac:dyDescent="0.25">
      <c r="B270" s="14">
        <f t="shared" si="27"/>
        <v>267</v>
      </c>
      <c r="C270" s="2">
        <f t="shared" ca="1" si="28"/>
        <v>53471</v>
      </c>
      <c r="D270" s="3">
        <f t="shared" si="25"/>
        <v>117500</v>
      </c>
      <c r="E270" s="43">
        <f t="shared" si="29"/>
        <v>1250</v>
      </c>
      <c r="F270" s="19">
        <f t="shared" si="26"/>
        <v>664.36208302011971</v>
      </c>
      <c r="G270" s="23">
        <f t="shared" si="24"/>
        <v>1914.3620830201198</v>
      </c>
    </row>
    <row r="271" spans="2:7" ht="20.100000000000001" customHeight="1" x14ac:dyDescent="0.25">
      <c r="B271" s="14">
        <f t="shared" si="27"/>
        <v>268</v>
      </c>
      <c r="C271" s="2">
        <f t="shared" ca="1" si="28"/>
        <v>53502</v>
      </c>
      <c r="D271" s="3">
        <f t="shared" si="25"/>
        <v>116250</v>
      </c>
      <c r="E271" s="43">
        <f t="shared" si="29"/>
        <v>1250</v>
      </c>
      <c r="F271" s="19">
        <f t="shared" si="26"/>
        <v>657.29440128586305</v>
      </c>
      <c r="G271" s="23">
        <f t="shared" si="24"/>
        <v>1907.2944012858629</v>
      </c>
    </row>
    <row r="272" spans="2:7" ht="20.100000000000001" customHeight="1" x14ac:dyDescent="0.25">
      <c r="B272" s="14">
        <f t="shared" si="27"/>
        <v>269</v>
      </c>
      <c r="C272" s="2">
        <f t="shared" ca="1" si="28"/>
        <v>53532</v>
      </c>
      <c r="D272" s="3">
        <f t="shared" si="25"/>
        <v>115000</v>
      </c>
      <c r="E272" s="43">
        <f t="shared" si="29"/>
        <v>1250</v>
      </c>
      <c r="F272" s="19">
        <f t="shared" si="26"/>
        <v>650.22671955160649</v>
      </c>
      <c r="G272" s="23">
        <f t="shared" si="24"/>
        <v>1900.2267195516065</v>
      </c>
    </row>
    <row r="273" spans="2:7" ht="20.100000000000001" customHeight="1" x14ac:dyDescent="0.25">
      <c r="B273" s="14">
        <f t="shared" si="27"/>
        <v>270</v>
      </c>
      <c r="C273" s="2">
        <f t="shared" ca="1" si="28"/>
        <v>53563</v>
      </c>
      <c r="D273" s="3">
        <f t="shared" si="25"/>
        <v>113750</v>
      </c>
      <c r="E273" s="43">
        <f t="shared" si="29"/>
        <v>1250</v>
      </c>
      <c r="F273" s="19">
        <f t="shared" si="26"/>
        <v>643.15903781734994</v>
      </c>
      <c r="G273" s="23">
        <f t="shared" si="24"/>
        <v>1893.1590378173501</v>
      </c>
    </row>
    <row r="274" spans="2:7" ht="20.100000000000001" customHeight="1" x14ac:dyDescent="0.25">
      <c r="B274" s="14">
        <f t="shared" si="27"/>
        <v>271</v>
      </c>
      <c r="C274" s="2">
        <f t="shared" ca="1" si="28"/>
        <v>53594</v>
      </c>
      <c r="D274" s="3">
        <f t="shared" si="25"/>
        <v>112500</v>
      </c>
      <c r="E274" s="43">
        <f t="shared" si="29"/>
        <v>1250</v>
      </c>
      <c r="F274" s="19">
        <f t="shared" si="26"/>
        <v>636.09135608309327</v>
      </c>
      <c r="G274" s="23">
        <f t="shared" si="24"/>
        <v>1886.0913560830932</v>
      </c>
    </row>
    <row r="275" spans="2:7" ht="20.100000000000001" customHeight="1" x14ac:dyDescent="0.25">
      <c r="B275" s="14">
        <f t="shared" si="27"/>
        <v>272</v>
      </c>
      <c r="C275" s="2">
        <f t="shared" ca="1" si="28"/>
        <v>53624</v>
      </c>
      <c r="D275" s="3">
        <f t="shared" si="25"/>
        <v>111250</v>
      </c>
      <c r="E275" s="43">
        <f t="shared" si="29"/>
        <v>1250</v>
      </c>
      <c r="F275" s="19">
        <f t="shared" si="26"/>
        <v>629.02367434883672</v>
      </c>
      <c r="G275" s="23">
        <f t="shared" si="24"/>
        <v>1879.0236743488367</v>
      </c>
    </row>
    <row r="276" spans="2:7" ht="20.100000000000001" customHeight="1" x14ac:dyDescent="0.25">
      <c r="B276" s="14">
        <f t="shared" si="27"/>
        <v>273</v>
      </c>
      <c r="C276" s="2">
        <f t="shared" ca="1" si="28"/>
        <v>53655</v>
      </c>
      <c r="D276" s="3">
        <f t="shared" si="25"/>
        <v>110000</v>
      </c>
      <c r="E276" s="43">
        <f t="shared" si="29"/>
        <v>1250</v>
      </c>
      <c r="F276" s="19">
        <f t="shared" si="26"/>
        <v>621.95599261458017</v>
      </c>
      <c r="G276" s="23">
        <f t="shared" si="24"/>
        <v>1871.9559926145803</v>
      </c>
    </row>
    <row r="277" spans="2:7" ht="20.100000000000001" customHeight="1" x14ac:dyDescent="0.25">
      <c r="B277" s="14">
        <f t="shared" si="27"/>
        <v>274</v>
      </c>
      <c r="C277" s="2">
        <f t="shared" ca="1" si="28"/>
        <v>53685</v>
      </c>
      <c r="D277" s="3">
        <f t="shared" si="25"/>
        <v>108750</v>
      </c>
      <c r="E277" s="43">
        <f t="shared" si="29"/>
        <v>1250</v>
      </c>
      <c r="F277" s="19">
        <f t="shared" si="26"/>
        <v>614.8883108803235</v>
      </c>
      <c r="G277" s="23">
        <f t="shared" si="24"/>
        <v>1864.8883108803234</v>
      </c>
    </row>
    <row r="278" spans="2:7" ht="20.100000000000001" customHeight="1" x14ac:dyDescent="0.25">
      <c r="B278" s="14">
        <f t="shared" si="27"/>
        <v>275</v>
      </c>
      <c r="C278" s="2">
        <f t="shared" ca="1" si="28"/>
        <v>53716</v>
      </c>
      <c r="D278" s="3">
        <f t="shared" si="25"/>
        <v>107500</v>
      </c>
      <c r="E278" s="43">
        <f t="shared" si="29"/>
        <v>1250</v>
      </c>
      <c r="F278" s="19">
        <f t="shared" si="26"/>
        <v>607.82062914606695</v>
      </c>
      <c r="G278" s="23">
        <f t="shared" si="24"/>
        <v>1857.8206291460669</v>
      </c>
    </row>
    <row r="279" spans="2:7" ht="20.100000000000001" customHeight="1" x14ac:dyDescent="0.25">
      <c r="B279" s="14">
        <f t="shared" si="27"/>
        <v>276</v>
      </c>
      <c r="C279" s="2">
        <f t="shared" ca="1" si="28"/>
        <v>53747</v>
      </c>
      <c r="D279" s="3">
        <f t="shared" si="25"/>
        <v>106250</v>
      </c>
      <c r="E279" s="43">
        <f t="shared" si="29"/>
        <v>1250</v>
      </c>
      <c r="F279" s="19">
        <f t="shared" si="26"/>
        <v>600.7529474118104</v>
      </c>
      <c r="G279" s="23">
        <f t="shared" si="24"/>
        <v>1850.7529474118105</v>
      </c>
    </row>
    <row r="280" spans="2:7" ht="20.100000000000001" customHeight="1" x14ac:dyDescent="0.25">
      <c r="B280" s="14">
        <f t="shared" si="27"/>
        <v>277</v>
      </c>
      <c r="C280" s="2">
        <f t="shared" ca="1" si="28"/>
        <v>53775</v>
      </c>
      <c r="D280" s="3">
        <f t="shared" si="25"/>
        <v>105000</v>
      </c>
      <c r="E280" s="43">
        <f t="shared" si="29"/>
        <v>1250</v>
      </c>
      <c r="F280" s="19">
        <f t="shared" si="26"/>
        <v>593.68526567755373</v>
      </c>
      <c r="G280" s="23">
        <f t="shared" si="24"/>
        <v>1843.6852656775536</v>
      </c>
    </row>
    <row r="281" spans="2:7" ht="20.100000000000001" customHeight="1" x14ac:dyDescent="0.25">
      <c r="B281" s="14">
        <f t="shared" si="27"/>
        <v>278</v>
      </c>
      <c r="C281" s="2">
        <f t="shared" ca="1" si="28"/>
        <v>53806</v>
      </c>
      <c r="D281" s="3">
        <f t="shared" si="25"/>
        <v>103750</v>
      </c>
      <c r="E281" s="43">
        <f t="shared" si="29"/>
        <v>1250</v>
      </c>
      <c r="F281" s="19">
        <f t="shared" si="26"/>
        <v>586.61758394329718</v>
      </c>
      <c r="G281" s="23">
        <f t="shared" si="24"/>
        <v>1836.6175839432972</v>
      </c>
    </row>
    <row r="282" spans="2:7" ht="20.100000000000001" customHeight="1" x14ac:dyDescent="0.25">
      <c r="B282" s="14">
        <f t="shared" si="27"/>
        <v>279</v>
      </c>
      <c r="C282" s="2">
        <f t="shared" ca="1" si="28"/>
        <v>53836</v>
      </c>
      <c r="D282" s="3">
        <f t="shared" si="25"/>
        <v>102500</v>
      </c>
      <c r="E282" s="43">
        <f t="shared" si="29"/>
        <v>1250</v>
      </c>
      <c r="F282" s="19">
        <f t="shared" si="26"/>
        <v>579.54990220904062</v>
      </c>
      <c r="G282" s="23">
        <f t="shared" si="24"/>
        <v>1829.5499022090407</v>
      </c>
    </row>
    <row r="283" spans="2:7" ht="20.100000000000001" customHeight="1" x14ac:dyDescent="0.25">
      <c r="B283" s="14">
        <f t="shared" si="27"/>
        <v>280</v>
      </c>
      <c r="C283" s="2">
        <f t="shared" ca="1" si="28"/>
        <v>53867</v>
      </c>
      <c r="D283" s="3">
        <f t="shared" si="25"/>
        <v>101250</v>
      </c>
      <c r="E283" s="43">
        <f t="shared" si="29"/>
        <v>1250</v>
      </c>
      <c r="F283" s="19">
        <f t="shared" si="26"/>
        <v>572.48222047478396</v>
      </c>
      <c r="G283" s="23">
        <f t="shared" si="24"/>
        <v>1822.4822204747838</v>
      </c>
    </row>
    <row r="284" spans="2:7" ht="20.100000000000001" customHeight="1" x14ac:dyDescent="0.25">
      <c r="B284" s="14">
        <f t="shared" si="27"/>
        <v>281</v>
      </c>
      <c r="C284" s="2">
        <f t="shared" ca="1" si="28"/>
        <v>53897</v>
      </c>
      <c r="D284" s="3">
        <f t="shared" si="25"/>
        <v>100000</v>
      </c>
      <c r="E284" s="43">
        <f t="shared" si="29"/>
        <v>1250</v>
      </c>
      <c r="F284" s="19">
        <f t="shared" si="26"/>
        <v>565.41453874052741</v>
      </c>
      <c r="G284" s="23">
        <f t="shared" si="24"/>
        <v>1815.4145387405274</v>
      </c>
    </row>
    <row r="285" spans="2:7" ht="20.100000000000001" customHeight="1" x14ac:dyDescent="0.25">
      <c r="B285" s="14">
        <f t="shared" si="27"/>
        <v>282</v>
      </c>
      <c r="C285" s="2">
        <f t="shared" ca="1" si="28"/>
        <v>53928</v>
      </c>
      <c r="D285" s="3">
        <f t="shared" si="25"/>
        <v>98750</v>
      </c>
      <c r="E285" s="43">
        <f t="shared" si="29"/>
        <v>1250</v>
      </c>
      <c r="F285" s="19">
        <f t="shared" si="26"/>
        <v>558.34685700627074</v>
      </c>
      <c r="G285" s="23">
        <f t="shared" si="24"/>
        <v>1808.3468570062707</v>
      </c>
    </row>
    <row r="286" spans="2:7" ht="20.100000000000001" customHeight="1" x14ac:dyDescent="0.25">
      <c r="B286" s="14">
        <f t="shared" si="27"/>
        <v>283</v>
      </c>
      <c r="C286" s="2">
        <f t="shared" ca="1" si="28"/>
        <v>53959</v>
      </c>
      <c r="D286" s="3">
        <f t="shared" si="25"/>
        <v>97500</v>
      </c>
      <c r="E286" s="43">
        <f t="shared" si="29"/>
        <v>1250</v>
      </c>
      <c r="F286" s="19">
        <f t="shared" si="26"/>
        <v>551.27917527201419</v>
      </c>
      <c r="G286" s="23">
        <f t="shared" si="24"/>
        <v>1801.2791752720141</v>
      </c>
    </row>
    <row r="287" spans="2:7" ht="20.100000000000001" customHeight="1" x14ac:dyDescent="0.25">
      <c r="B287" s="14">
        <f t="shared" si="27"/>
        <v>284</v>
      </c>
      <c r="C287" s="2">
        <f t="shared" ca="1" si="28"/>
        <v>53989</v>
      </c>
      <c r="D287" s="3">
        <f t="shared" si="25"/>
        <v>96250</v>
      </c>
      <c r="E287" s="43">
        <f t="shared" si="29"/>
        <v>1250</v>
      </c>
      <c r="F287" s="19">
        <f t="shared" si="26"/>
        <v>544.21149353775763</v>
      </c>
      <c r="G287" s="23">
        <f t="shared" si="24"/>
        <v>1794.2114935377576</v>
      </c>
    </row>
    <row r="288" spans="2:7" ht="20.100000000000001" customHeight="1" x14ac:dyDescent="0.25">
      <c r="B288" s="14">
        <f t="shared" si="27"/>
        <v>285</v>
      </c>
      <c r="C288" s="2">
        <f t="shared" ca="1" si="28"/>
        <v>54020</v>
      </c>
      <c r="D288" s="3">
        <f t="shared" si="25"/>
        <v>95000</v>
      </c>
      <c r="E288" s="43">
        <f t="shared" si="29"/>
        <v>1250</v>
      </c>
      <c r="F288" s="19">
        <f t="shared" si="26"/>
        <v>537.14381180350097</v>
      </c>
      <c r="G288" s="23">
        <f t="shared" si="24"/>
        <v>1787.143811803501</v>
      </c>
    </row>
    <row r="289" spans="2:7" ht="20.100000000000001" customHeight="1" x14ac:dyDescent="0.25">
      <c r="B289" s="14">
        <f t="shared" si="27"/>
        <v>286</v>
      </c>
      <c r="C289" s="2">
        <f t="shared" ca="1" si="28"/>
        <v>54050</v>
      </c>
      <c r="D289" s="3">
        <f t="shared" si="25"/>
        <v>93750</v>
      </c>
      <c r="E289" s="43">
        <f t="shared" si="29"/>
        <v>1250</v>
      </c>
      <c r="F289" s="19">
        <f t="shared" si="26"/>
        <v>530.07613006924441</v>
      </c>
      <c r="G289" s="23">
        <f t="shared" si="24"/>
        <v>1780.0761300692443</v>
      </c>
    </row>
    <row r="290" spans="2:7" ht="20.100000000000001" customHeight="1" x14ac:dyDescent="0.25">
      <c r="B290" s="14">
        <f t="shared" si="27"/>
        <v>287</v>
      </c>
      <c r="C290" s="2">
        <f t="shared" ca="1" si="28"/>
        <v>54081</v>
      </c>
      <c r="D290" s="3">
        <f t="shared" si="25"/>
        <v>92500</v>
      </c>
      <c r="E290" s="43">
        <f t="shared" si="29"/>
        <v>1250</v>
      </c>
      <c r="F290" s="19">
        <f t="shared" si="26"/>
        <v>523.00844833498786</v>
      </c>
      <c r="G290" s="23">
        <f t="shared" si="24"/>
        <v>1773.0084483349879</v>
      </c>
    </row>
    <row r="291" spans="2:7" ht="20.100000000000001" customHeight="1" x14ac:dyDescent="0.25">
      <c r="B291" s="14">
        <f t="shared" si="27"/>
        <v>288</v>
      </c>
      <c r="C291" s="2">
        <f t="shared" ca="1" si="28"/>
        <v>54112</v>
      </c>
      <c r="D291" s="3">
        <f t="shared" si="25"/>
        <v>91250</v>
      </c>
      <c r="E291" s="43">
        <f t="shared" si="29"/>
        <v>1250</v>
      </c>
      <c r="F291" s="19">
        <f t="shared" si="26"/>
        <v>515.94076660073119</v>
      </c>
      <c r="G291" s="23">
        <f t="shared" si="24"/>
        <v>1765.9407666007312</v>
      </c>
    </row>
    <row r="292" spans="2:7" ht="20.100000000000001" customHeight="1" x14ac:dyDescent="0.25">
      <c r="B292" s="14">
        <f t="shared" si="27"/>
        <v>289</v>
      </c>
      <c r="C292" s="2">
        <f t="shared" ca="1" si="28"/>
        <v>54141</v>
      </c>
      <c r="D292" s="3">
        <f t="shared" si="25"/>
        <v>90000</v>
      </c>
      <c r="E292" s="43">
        <f t="shared" si="29"/>
        <v>1250</v>
      </c>
      <c r="F292" s="19">
        <f t="shared" si="26"/>
        <v>508.87308486647464</v>
      </c>
      <c r="G292" s="23">
        <f t="shared" si="24"/>
        <v>1758.8730848664745</v>
      </c>
    </row>
    <row r="293" spans="2:7" ht="20.100000000000001" customHeight="1" x14ac:dyDescent="0.25">
      <c r="B293" s="14">
        <f t="shared" si="27"/>
        <v>290</v>
      </c>
      <c r="C293" s="2">
        <f t="shared" ca="1" si="28"/>
        <v>54172</v>
      </c>
      <c r="D293" s="3">
        <f t="shared" si="25"/>
        <v>88750</v>
      </c>
      <c r="E293" s="43">
        <f t="shared" si="29"/>
        <v>1250</v>
      </c>
      <c r="F293" s="19">
        <f t="shared" si="26"/>
        <v>501.80540313221803</v>
      </c>
      <c r="G293" s="23">
        <f t="shared" si="24"/>
        <v>1751.8054031322181</v>
      </c>
    </row>
    <row r="294" spans="2:7" ht="20.100000000000001" customHeight="1" x14ac:dyDescent="0.25">
      <c r="B294" s="14">
        <f t="shared" si="27"/>
        <v>291</v>
      </c>
      <c r="C294" s="2">
        <f t="shared" ca="1" si="28"/>
        <v>54202</v>
      </c>
      <c r="D294" s="3">
        <f t="shared" si="25"/>
        <v>87500</v>
      </c>
      <c r="E294" s="43">
        <f t="shared" si="29"/>
        <v>1250</v>
      </c>
      <c r="F294" s="19">
        <f t="shared" si="26"/>
        <v>494.73772139796148</v>
      </c>
      <c r="G294" s="23">
        <f t="shared" si="24"/>
        <v>1744.7377213979614</v>
      </c>
    </row>
    <row r="295" spans="2:7" ht="20.100000000000001" customHeight="1" x14ac:dyDescent="0.25">
      <c r="B295" s="14">
        <f t="shared" si="27"/>
        <v>292</v>
      </c>
      <c r="C295" s="2">
        <f t="shared" ca="1" si="28"/>
        <v>54233</v>
      </c>
      <c r="D295" s="3">
        <f t="shared" si="25"/>
        <v>86250</v>
      </c>
      <c r="E295" s="43">
        <f t="shared" si="29"/>
        <v>1250</v>
      </c>
      <c r="F295" s="19">
        <f t="shared" si="26"/>
        <v>487.67003966370487</v>
      </c>
      <c r="G295" s="23">
        <f t="shared" si="24"/>
        <v>1737.6700396637048</v>
      </c>
    </row>
    <row r="296" spans="2:7" ht="20.100000000000001" customHeight="1" x14ac:dyDescent="0.25">
      <c r="B296" s="14">
        <f t="shared" si="27"/>
        <v>293</v>
      </c>
      <c r="C296" s="2">
        <f t="shared" ca="1" si="28"/>
        <v>54263</v>
      </c>
      <c r="D296" s="3">
        <f t="shared" si="25"/>
        <v>85000</v>
      </c>
      <c r="E296" s="43">
        <f t="shared" si="29"/>
        <v>1250</v>
      </c>
      <c r="F296" s="19">
        <f t="shared" si="26"/>
        <v>480.60235792944826</v>
      </c>
      <c r="G296" s="23">
        <f t="shared" si="24"/>
        <v>1730.6023579294483</v>
      </c>
    </row>
    <row r="297" spans="2:7" ht="20.100000000000001" customHeight="1" x14ac:dyDescent="0.25">
      <c r="B297" s="14">
        <f t="shared" si="27"/>
        <v>294</v>
      </c>
      <c r="C297" s="2">
        <f t="shared" ca="1" si="28"/>
        <v>54294</v>
      </c>
      <c r="D297" s="3">
        <f t="shared" si="25"/>
        <v>83750</v>
      </c>
      <c r="E297" s="43">
        <f t="shared" si="29"/>
        <v>1250</v>
      </c>
      <c r="F297" s="19">
        <f t="shared" si="26"/>
        <v>473.53467619519171</v>
      </c>
      <c r="G297" s="23">
        <f t="shared" si="24"/>
        <v>1723.5346761951917</v>
      </c>
    </row>
    <row r="298" spans="2:7" ht="20.100000000000001" customHeight="1" x14ac:dyDescent="0.25">
      <c r="B298" s="14">
        <f t="shared" si="27"/>
        <v>295</v>
      </c>
      <c r="C298" s="2">
        <f t="shared" ca="1" si="28"/>
        <v>54325</v>
      </c>
      <c r="D298" s="3">
        <f t="shared" si="25"/>
        <v>82500</v>
      </c>
      <c r="E298" s="43">
        <f t="shared" si="29"/>
        <v>1250</v>
      </c>
      <c r="F298" s="19">
        <f t="shared" si="26"/>
        <v>466.4669944609351</v>
      </c>
      <c r="G298" s="23">
        <f t="shared" si="24"/>
        <v>1716.466994460935</v>
      </c>
    </row>
    <row r="299" spans="2:7" ht="20.100000000000001" customHeight="1" x14ac:dyDescent="0.25">
      <c r="B299" s="14">
        <f t="shared" si="27"/>
        <v>296</v>
      </c>
      <c r="C299" s="2">
        <f t="shared" ca="1" si="28"/>
        <v>54355</v>
      </c>
      <c r="D299" s="3">
        <f t="shared" si="25"/>
        <v>81250</v>
      </c>
      <c r="E299" s="43">
        <f t="shared" si="29"/>
        <v>1250</v>
      </c>
      <c r="F299" s="19">
        <f t="shared" si="26"/>
        <v>459.39931272667849</v>
      </c>
      <c r="G299" s="23">
        <f t="shared" si="24"/>
        <v>1709.3993127266785</v>
      </c>
    </row>
    <row r="300" spans="2:7" ht="20.100000000000001" customHeight="1" x14ac:dyDescent="0.25">
      <c r="B300" s="14">
        <f t="shared" si="27"/>
        <v>297</v>
      </c>
      <c r="C300" s="2">
        <f t="shared" ca="1" si="28"/>
        <v>54386</v>
      </c>
      <c r="D300" s="3">
        <f t="shared" si="25"/>
        <v>80000</v>
      </c>
      <c r="E300" s="43">
        <f t="shared" si="29"/>
        <v>1250</v>
      </c>
      <c r="F300" s="19">
        <f t="shared" si="26"/>
        <v>452.33163099242188</v>
      </c>
      <c r="G300" s="23">
        <f t="shared" si="24"/>
        <v>1702.3316309924219</v>
      </c>
    </row>
    <row r="301" spans="2:7" ht="20.100000000000001" customHeight="1" x14ac:dyDescent="0.25">
      <c r="B301" s="14">
        <f t="shared" si="27"/>
        <v>298</v>
      </c>
      <c r="C301" s="2">
        <f t="shared" ca="1" si="28"/>
        <v>54416</v>
      </c>
      <c r="D301" s="3">
        <f t="shared" si="25"/>
        <v>78750</v>
      </c>
      <c r="E301" s="43">
        <f t="shared" si="29"/>
        <v>1250</v>
      </c>
      <c r="F301" s="19">
        <f t="shared" si="26"/>
        <v>445.26394925816533</v>
      </c>
      <c r="G301" s="23">
        <f t="shared" si="24"/>
        <v>1695.2639492581652</v>
      </c>
    </row>
    <row r="302" spans="2:7" ht="20.100000000000001" customHeight="1" x14ac:dyDescent="0.25">
      <c r="B302" s="14">
        <f t="shared" si="27"/>
        <v>299</v>
      </c>
      <c r="C302" s="2">
        <f t="shared" ca="1" si="28"/>
        <v>54447</v>
      </c>
      <c r="D302" s="3">
        <f t="shared" si="25"/>
        <v>77500</v>
      </c>
      <c r="E302" s="43">
        <f t="shared" si="29"/>
        <v>1250</v>
      </c>
      <c r="F302" s="19">
        <f t="shared" si="26"/>
        <v>438.19626752390872</v>
      </c>
      <c r="G302" s="23">
        <f t="shared" si="24"/>
        <v>1688.1962675239088</v>
      </c>
    </row>
    <row r="303" spans="2:7" ht="20.100000000000001" customHeight="1" x14ac:dyDescent="0.25">
      <c r="B303" s="14">
        <f t="shared" si="27"/>
        <v>300</v>
      </c>
      <c r="C303" s="2">
        <f t="shared" ca="1" si="28"/>
        <v>54478</v>
      </c>
      <c r="D303" s="3">
        <f t="shared" si="25"/>
        <v>76250</v>
      </c>
      <c r="E303" s="43">
        <f t="shared" si="29"/>
        <v>1250</v>
      </c>
      <c r="F303" s="19">
        <f t="shared" si="26"/>
        <v>431.12858578965211</v>
      </c>
      <c r="G303" s="23">
        <f t="shared" si="24"/>
        <v>1681.1285857896521</v>
      </c>
    </row>
    <row r="304" spans="2:7" ht="20.100000000000001" customHeight="1" x14ac:dyDescent="0.25">
      <c r="B304" s="14">
        <f t="shared" si="27"/>
        <v>301</v>
      </c>
      <c r="C304" s="2">
        <f t="shared" ca="1" si="28"/>
        <v>54506</v>
      </c>
      <c r="D304" s="3">
        <f t="shared" si="25"/>
        <v>75000</v>
      </c>
      <c r="E304" s="43">
        <f t="shared" si="29"/>
        <v>1250</v>
      </c>
      <c r="F304" s="19">
        <f t="shared" si="26"/>
        <v>424.06090405539555</v>
      </c>
      <c r="G304" s="23">
        <f t="shared" si="24"/>
        <v>1674.0609040553954</v>
      </c>
    </row>
    <row r="305" spans="2:7" ht="20.100000000000001" customHeight="1" x14ac:dyDescent="0.25">
      <c r="B305" s="14">
        <f t="shared" si="27"/>
        <v>302</v>
      </c>
      <c r="C305" s="2">
        <f t="shared" ca="1" si="28"/>
        <v>54537</v>
      </c>
      <c r="D305" s="3">
        <f t="shared" si="25"/>
        <v>73750</v>
      </c>
      <c r="E305" s="43">
        <f t="shared" si="29"/>
        <v>1250</v>
      </c>
      <c r="F305" s="19">
        <f t="shared" si="26"/>
        <v>416.99322232113894</v>
      </c>
      <c r="G305" s="23">
        <f t="shared" si="24"/>
        <v>1666.993222321139</v>
      </c>
    </row>
    <row r="306" spans="2:7" ht="20.100000000000001" customHeight="1" x14ac:dyDescent="0.25">
      <c r="B306" s="14">
        <f t="shared" si="27"/>
        <v>303</v>
      </c>
      <c r="C306" s="2">
        <f t="shared" ca="1" si="28"/>
        <v>54567</v>
      </c>
      <c r="D306" s="3">
        <f t="shared" si="25"/>
        <v>72500</v>
      </c>
      <c r="E306" s="43">
        <f t="shared" si="29"/>
        <v>1250</v>
      </c>
      <c r="F306" s="19">
        <f t="shared" si="26"/>
        <v>409.92554058688233</v>
      </c>
      <c r="G306" s="23">
        <f t="shared" si="24"/>
        <v>1659.9255405868823</v>
      </c>
    </row>
    <row r="307" spans="2:7" ht="20.100000000000001" customHeight="1" x14ac:dyDescent="0.25">
      <c r="B307" s="14">
        <f t="shared" si="27"/>
        <v>304</v>
      </c>
      <c r="C307" s="2">
        <f t="shared" ca="1" si="28"/>
        <v>54598</v>
      </c>
      <c r="D307" s="3">
        <f t="shared" si="25"/>
        <v>71250</v>
      </c>
      <c r="E307" s="43">
        <f t="shared" si="29"/>
        <v>1250</v>
      </c>
      <c r="F307" s="19">
        <f t="shared" si="26"/>
        <v>402.85785885262578</v>
      </c>
      <c r="G307" s="23">
        <f t="shared" si="24"/>
        <v>1652.8578588526257</v>
      </c>
    </row>
    <row r="308" spans="2:7" ht="20.100000000000001" customHeight="1" x14ac:dyDescent="0.25">
      <c r="B308" s="14">
        <f t="shared" si="27"/>
        <v>305</v>
      </c>
      <c r="C308" s="2">
        <f t="shared" ca="1" si="28"/>
        <v>54628</v>
      </c>
      <c r="D308" s="3">
        <f t="shared" si="25"/>
        <v>70000</v>
      </c>
      <c r="E308" s="43">
        <f t="shared" si="29"/>
        <v>1250</v>
      </c>
      <c r="F308" s="19">
        <f t="shared" si="26"/>
        <v>395.79017711836917</v>
      </c>
      <c r="G308" s="23">
        <f t="shared" si="24"/>
        <v>1645.7901771183692</v>
      </c>
    </row>
    <row r="309" spans="2:7" ht="20.100000000000001" customHeight="1" x14ac:dyDescent="0.25">
      <c r="B309" s="14">
        <f t="shared" si="27"/>
        <v>306</v>
      </c>
      <c r="C309" s="2">
        <f t="shared" ca="1" si="28"/>
        <v>54659</v>
      </c>
      <c r="D309" s="3">
        <f t="shared" si="25"/>
        <v>68750</v>
      </c>
      <c r="E309" s="43">
        <f t="shared" si="29"/>
        <v>1250</v>
      </c>
      <c r="F309" s="19">
        <f t="shared" si="26"/>
        <v>388.72249538411256</v>
      </c>
      <c r="G309" s="23">
        <f t="shared" si="24"/>
        <v>1638.7224953841126</v>
      </c>
    </row>
    <row r="310" spans="2:7" ht="20.100000000000001" customHeight="1" x14ac:dyDescent="0.25">
      <c r="B310" s="14">
        <f t="shared" si="27"/>
        <v>307</v>
      </c>
      <c r="C310" s="2">
        <f t="shared" ca="1" si="28"/>
        <v>54690</v>
      </c>
      <c r="D310" s="3">
        <f t="shared" si="25"/>
        <v>67500</v>
      </c>
      <c r="E310" s="43">
        <f t="shared" si="29"/>
        <v>1250</v>
      </c>
      <c r="F310" s="19">
        <f t="shared" si="26"/>
        <v>381.65481364985601</v>
      </c>
      <c r="G310" s="23">
        <f t="shared" si="24"/>
        <v>1631.6548136498559</v>
      </c>
    </row>
    <row r="311" spans="2:7" ht="20.100000000000001" customHeight="1" x14ac:dyDescent="0.25">
      <c r="B311" s="14">
        <f t="shared" si="27"/>
        <v>308</v>
      </c>
      <c r="C311" s="2">
        <f t="shared" ca="1" si="28"/>
        <v>54720</v>
      </c>
      <c r="D311" s="3">
        <f t="shared" si="25"/>
        <v>66250</v>
      </c>
      <c r="E311" s="43">
        <f t="shared" si="29"/>
        <v>1250</v>
      </c>
      <c r="F311" s="19">
        <f t="shared" si="26"/>
        <v>374.5871319155994</v>
      </c>
      <c r="G311" s="23">
        <f t="shared" si="24"/>
        <v>1624.5871319155995</v>
      </c>
    </row>
    <row r="312" spans="2:7" ht="20.100000000000001" customHeight="1" x14ac:dyDescent="0.25">
      <c r="B312" s="14">
        <f t="shared" si="27"/>
        <v>309</v>
      </c>
      <c r="C312" s="2">
        <f t="shared" ca="1" si="28"/>
        <v>54751</v>
      </c>
      <c r="D312" s="3">
        <f t="shared" si="25"/>
        <v>65000</v>
      </c>
      <c r="E312" s="43">
        <f t="shared" si="29"/>
        <v>1250</v>
      </c>
      <c r="F312" s="19">
        <f t="shared" si="26"/>
        <v>367.51945018134279</v>
      </c>
      <c r="G312" s="23">
        <f t="shared" si="24"/>
        <v>1617.5194501813428</v>
      </c>
    </row>
    <row r="313" spans="2:7" ht="20.100000000000001" customHeight="1" x14ac:dyDescent="0.25">
      <c r="B313" s="14">
        <f t="shared" si="27"/>
        <v>310</v>
      </c>
      <c r="C313" s="2">
        <f t="shared" ca="1" si="28"/>
        <v>54781</v>
      </c>
      <c r="D313" s="3">
        <f t="shared" si="25"/>
        <v>63750</v>
      </c>
      <c r="E313" s="43">
        <f t="shared" si="29"/>
        <v>1250</v>
      </c>
      <c r="F313" s="19">
        <f t="shared" si="26"/>
        <v>360.45176844708618</v>
      </c>
      <c r="G313" s="23">
        <f t="shared" si="24"/>
        <v>1610.4517684470861</v>
      </c>
    </row>
    <row r="314" spans="2:7" ht="20.100000000000001" customHeight="1" x14ac:dyDescent="0.25">
      <c r="B314" s="14">
        <f t="shared" si="27"/>
        <v>311</v>
      </c>
      <c r="C314" s="2">
        <f t="shared" ca="1" si="28"/>
        <v>54812</v>
      </c>
      <c r="D314" s="3">
        <f t="shared" si="25"/>
        <v>62500</v>
      </c>
      <c r="E314" s="43">
        <f t="shared" si="29"/>
        <v>1250</v>
      </c>
      <c r="F314" s="19">
        <f t="shared" si="26"/>
        <v>353.38408671282963</v>
      </c>
      <c r="G314" s="23">
        <f t="shared" si="24"/>
        <v>1603.3840867128297</v>
      </c>
    </row>
    <row r="315" spans="2:7" ht="20.100000000000001" customHeight="1" x14ac:dyDescent="0.25">
      <c r="B315" s="14">
        <f t="shared" si="27"/>
        <v>312</v>
      </c>
      <c r="C315" s="2">
        <f t="shared" ca="1" si="28"/>
        <v>54843</v>
      </c>
      <c r="D315" s="3">
        <f t="shared" si="25"/>
        <v>61250</v>
      </c>
      <c r="E315" s="43">
        <f t="shared" si="29"/>
        <v>1250</v>
      </c>
      <c r="F315" s="19">
        <f t="shared" si="26"/>
        <v>346.31640497857302</v>
      </c>
      <c r="G315" s="23">
        <f t="shared" si="24"/>
        <v>1596.316404978573</v>
      </c>
    </row>
    <row r="316" spans="2:7" ht="20.100000000000001" customHeight="1" x14ac:dyDescent="0.25">
      <c r="B316" s="14">
        <f t="shared" si="27"/>
        <v>313</v>
      </c>
      <c r="C316" s="2">
        <f t="shared" ca="1" si="28"/>
        <v>54871</v>
      </c>
      <c r="D316" s="3">
        <f t="shared" si="25"/>
        <v>60000</v>
      </c>
      <c r="E316" s="43">
        <f t="shared" si="29"/>
        <v>1250</v>
      </c>
      <c r="F316" s="19">
        <f t="shared" si="26"/>
        <v>339.24872324431641</v>
      </c>
      <c r="G316" s="23">
        <f t="shared" si="24"/>
        <v>1589.2487232443164</v>
      </c>
    </row>
    <row r="317" spans="2:7" ht="20.100000000000001" customHeight="1" x14ac:dyDescent="0.25">
      <c r="B317" s="14">
        <f t="shared" si="27"/>
        <v>314</v>
      </c>
      <c r="C317" s="2">
        <f t="shared" ca="1" si="28"/>
        <v>54902</v>
      </c>
      <c r="D317" s="3">
        <f t="shared" si="25"/>
        <v>58750</v>
      </c>
      <c r="E317" s="43">
        <f t="shared" si="29"/>
        <v>1250</v>
      </c>
      <c r="F317" s="19">
        <f t="shared" si="26"/>
        <v>332.18104151005986</v>
      </c>
      <c r="G317" s="23">
        <f t="shared" si="24"/>
        <v>1582.1810415100599</v>
      </c>
    </row>
    <row r="318" spans="2:7" ht="20.100000000000001" customHeight="1" x14ac:dyDescent="0.25">
      <c r="B318" s="14">
        <f t="shared" si="27"/>
        <v>315</v>
      </c>
      <c r="C318" s="2">
        <f t="shared" ca="1" si="28"/>
        <v>54932</v>
      </c>
      <c r="D318" s="3">
        <f t="shared" si="25"/>
        <v>57500</v>
      </c>
      <c r="E318" s="43">
        <f t="shared" si="29"/>
        <v>1250</v>
      </c>
      <c r="F318" s="19">
        <f t="shared" si="26"/>
        <v>325.11335977580325</v>
      </c>
      <c r="G318" s="23">
        <f t="shared" si="24"/>
        <v>1575.1133597758032</v>
      </c>
    </row>
    <row r="319" spans="2:7" ht="20.100000000000001" customHeight="1" x14ac:dyDescent="0.25">
      <c r="B319" s="14">
        <f t="shared" si="27"/>
        <v>316</v>
      </c>
      <c r="C319" s="2">
        <f t="shared" ca="1" si="28"/>
        <v>54963</v>
      </c>
      <c r="D319" s="3">
        <f t="shared" si="25"/>
        <v>56250</v>
      </c>
      <c r="E319" s="43">
        <f t="shared" si="29"/>
        <v>1250</v>
      </c>
      <c r="F319" s="19">
        <f t="shared" si="26"/>
        <v>318.04567804154664</v>
      </c>
      <c r="G319" s="23">
        <f t="shared" si="24"/>
        <v>1568.0456780415466</v>
      </c>
    </row>
    <row r="320" spans="2:7" ht="20.100000000000001" customHeight="1" x14ac:dyDescent="0.25">
      <c r="B320" s="14">
        <f t="shared" si="27"/>
        <v>317</v>
      </c>
      <c r="C320" s="2">
        <f t="shared" ca="1" si="28"/>
        <v>54993</v>
      </c>
      <c r="D320" s="3">
        <f t="shared" si="25"/>
        <v>55000</v>
      </c>
      <c r="E320" s="43">
        <f t="shared" si="29"/>
        <v>1250</v>
      </c>
      <c r="F320" s="19">
        <f t="shared" si="26"/>
        <v>310.97799630729008</v>
      </c>
      <c r="G320" s="23">
        <f t="shared" si="24"/>
        <v>1560.9779963072901</v>
      </c>
    </row>
    <row r="321" spans="2:7" ht="20.100000000000001" customHeight="1" x14ac:dyDescent="0.25">
      <c r="B321" s="14">
        <f t="shared" si="27"/>
        <v>318</v>
      </c>
      <c r="C321" s="2">
        <f t="shared" ca="1" si="28"/>
        <v>55024</v>
      </c>
      <c r="D321" s="3">
        <f t="shared" si="25"/>
        <v>53750</v>
      </c>
      <c r="E321" s="43">
        <f t="shared" si="29"/>
        <v>1250</v>
      </c>
      <c r="F321" s="19">
        <f t="shared" si="26"/>
        <v>303.91031457303347</v>
      </c>
      <c r="G321" s="23">
        <f t="shared" si="24"/>
        <v>1553.9103145730335</v>
      </c>
    </row>
    <row r="322" spans="2:7" ht="20.100000000000001" customHeight="1" x14ac:dyDescent="0.25">
      <c r="B322" s="14">
        <f t="shared" si="27"/>
        <v>319</v>
      </c>
      <c r="C322" s="2">
        <f t="shared" ca="1" si="28"/>
        <v>55055</v>
      </c>
      <c r="D322" s="3">
        <f t="shared" si="25"/>
        <v>52500</v>
      </c>
      <c r="E322" s="43">
        <f t="shared" si="29"/>
        <v>1250</v>
      </c>
      <c r="F322" s="19">
        <f t="shared" si="26"/>
        <v>296.84263283877686</v>
      </c>
      <c r="G322" s="23">
        <f t="shared" si="24"/>
        <v>1546.8426328387768</v>
      </c>
    </row>
    <row r="323" spans="2:7" ht="20.100000000000001" customHeight="1" x14ac:dyDescent="0.25">
      <c r="B323" s="14">
        <f t="shared" si="27"/>
        <v>320</v>
      </c>
      <c r="C323" s="2">
        <f t="shared" ca="1" si="28"/>
        <v>55085</v>
      </c>
      <c r="D323" s="3">
        <f t="shared" si="25"/>
        <v>51250</v>
      </c>
      <c r="E323" s="43">
        <f t="shared" si="29"/>
        <v>1250</v>
      </c>
      <c r="F323" s="19">
        <f t="shared" si="26"/>
        <v>289.77495110452031</v>
      </c>
      <c r="G323" s="23">
        <f t="shared" si="24"/>
        <v>1539.7749511045204</v>
      </c>
    </row>
    <row r="324" spans="2:7" ht="20.100000000000001" customHeight="1" x14ac:dyDescent="0.25">
      <c r="B324" s="14">
        <f t="shared" si="27"/>
        <v>321</v>
      </c>
      <c r="C324" s="2">
        <f t="shared" ca="1" si="28"/>
        <v>55116</v>
      </c>
      <c r="D324" s="3">
        <f t="shared" si="25"/>
        <v>50000</v>
      </c>
      <c r="E324" s="43">
        <f t="shared" si="29"/>
        <v>1250</v>
      </c>
      <c r="F324" s="19">
        <f t="shared" si="26"/>
        <v>282.7072693702637</v>
      </c>
      <c r="G324" s="23">
        <f t="shared" ref="G324:G387" si="30">+F324+E324</f>
        <v>1532.7072693702637</v>
      </c>
    </row>
    <row r="325" spans="2:7" ht="20.100000000000001" customHeight="1" x14ac:dyDescent="0.25">
      <c r="B325" s="14">
        <f t="shared" si="27"/>
        <v>322</v>
      </c>
      <c r="C325" s="2">
        <f t="shared" ca="1" si="28"/>
        <v>55146</v>
      </c>
      <c r="D325" s="3">
        <f t="shared" ref="D325:D388" si="31">IF(D324-E324&lt;=0,0,(D324-E324))</f>
        <v>48750</v>
      </c>
      <c r="E325" s="43">
        <f t="shared" si="29"/>
        <v>1250</v>
      </c>
      <c r="F325" s="19">
        <f t="shared" ref="F325:F388" si="32">IF(E325=0,0,D325*J$10)</f>
        <v>275.63958763600709</v>
      </c>
      <c r="G325" s="23">
        <f t="shared" si="30"/>
        <v>1525.639587636007</v>
      </c>
    </row>
    <row r="326" spans="2:7" ht="20.100000000000001" customHeight="1" x14ac:dyDescent="0.25">
      <c r="B326" s="14">
        <f t="shared" ref="B326:B389" si="33">+B325+1</f>
        <v>323</v>
      </c>
      <c r="C326" s="2">
        <f t="shared" ref="C326:C389" ca="1" si="34">EDATE(C325,1)</f>
        <v>55177</v>
      </c>
      <c r="D326" s="3">
        <f t="shared" si="31"/>
        <v>47500</v>
      </c>
      <c r="E326" s="43">
        <f t="shared" ref="E326:E389" si="35">IF(ROUND(D326,0)&lt;=0,0,E325)</f>
        <v>1250</v>
      </c>
      <c r="F326" s="19">
        <f t="shared" si="32"/>
        <v>268.57190590175048</v>
      </c>
      <c r="G326" s="23">
        <f t="shared" si="30"/>
        <v>1518.5719059017506</v>
      </c>
    </row>
    <row r="327" spans="2:7" ht="20.100000000000001" customHeight="1" x14ac:dyDescent="0.25">
      <c r="B327" s="14">
        <f t="shared" si="33"/>
        <v>324</v>
      </c>
      <c r="C327" s="2">
        <f t="shared" ca="1" si="34"/>
        <v>55208</v>
      </c>
      <c r="D327" s="3">
        <f t="shared" si="31"/>
        <v>46250</v>
      </c>
      <c r="E327" s="43">
        <f t="shared" si="35"/>
        <v>1250</v>
      </c>
      <c r="F327" s="19">
        <f t="shared" si="32"/>
        <v>261.50422416749393</v>
      </c>
      <c r="G327" s="23">
        <f t="shared" si="30"/>
        <v>1511.5042241674939</v>
      </c>
    </row>
    <row r="328" spans="2:7" ht="20.100000000000001" customHeight="1" x14ac:dyDescent="0.25">
      <c r="B328" s="14">
        <f t="shared" si="33"/>
        <v>325</v>
      </c>
      <c r="C328" s="2">
        <f t="shared" ca="1" si="34"/>
        <v>55236</v>
      </c>
      <c r="D328" s="3">
        <f t="shared" si="31"/>
        <v>45000</v>
      </c>
      <c r="E328" s="43">
        <f t="shared" si="35"/>
        <v>1250</v>
      </c>
      <c r="F328" s="19">
        <f t="shared" si="32"/>
        <v>254.43654243323732</v>
      </c>
      <c r="G328" s="23">
        <f t="shared" si="30"/>
        <v>1504.4365424332373</v>
      </c>
    </row>
    <row r="329" spans="2:7" ht="20.100000000000001" customHeight="1" x14ac:dyDescent="0.25">
      <c r="B329" s="14">
        <f t="shared" si="33"/>
        <v>326</v>
      </c>
      <c r="C329" s="2">
        <f t="shared" ca="1" si="34"/>
        <v>55267</v>
      </c>
      <c r="D329" s="3">
        <f t="shared" si="31"/>
        <v>43750</v>
      </c>
      <c r="E329" s="43">
        <f t="shared" si="35"/>
        <v>1250</v>
      </c>
      <c r="F329" s="19">
        <f t="shared" si="32"/>
        <v>247.36886069898074</v>
      </c>
      <c r="G329" s="23">
        <f t="shared" si="30"/>
        <v>1497.3688606989808</v>
      </c>
    </row>
    <row r="330" spans="2:7" ht="20.100000000000001" customHeight="1" x14ac:dyDescent="0.25">
      <c r="B330" s="14">
        <f t="shared" si="33"/>
        <v>327</v>
      </c>
      <c r="C330" s="2">
        <f t="shared" ca="1" si="34"/>
        <v>55297</v>
      </c>
      <c r="D330" s="3">
        <f t="shared" si="31"/>
        <v>42500</v>
      </c>
      <c r="E330" s="43">
        <f t="shared" si="35"/>
        <v>1250</v>
      </c>
      <c r="F330" s="19">
        <f t="shared" si="32"/>
        <v>240.30117896472413</v>
      </c>
      <c r="G330" s="23">
        <f t="shared" si="30"/>
        <v>1490.3011789647242</v>
      </c>
    </row>
    <row r="331" spans="2:7" ht="20.100000000000001" customHeight="1" x14ac:dyDescent="0.25">
      <c r="B331" s="14">
        <f t="shared" si="33"/>
        <v>328</v>
      </c>
      <c r="C331" s="2">
        <f t="shared" ca="1" si="34"/>
        <v>55328</v>
      </c>
      <c r="D331" s="3">
        <f t="shared" si="31"/>
        <v>41250</v>
      </c>
      <c r="E331" s="43">
        <f t="shared" si="35"/>
        <v>1250</v>
      </c>
      <c r="F331" s="19">
        <f t="shared" si="32"/>
        <v>233.23349723046755</v>
      </c>
      <c r="G331" s="23">
        <f t="shared" si="30"/>
        <v>1483.2334972304675</v>
      </c>
    </row>
    <row r="332" spans="2:7" ht="20.100000000000001" customHeight="1" x14ac:dyDescent="0.25">
      <c r="B332" s="14">
        <f t="shared" si="33"/>
        <v>329</v>
      </c>
      <c r="C332" s="2">
        <f t="shared" ca="1" si="34"/>
        <v>55358</v>
      </c>
      <c r="D332" s="3">
        <f t="shared" si="31"/>
        <v>40000</v>
      </c>
      <c r="E332" s="43">
        <f t="shared" si="35"/>
        <v>1250</v>
      </c>
      <c r="F332" s="19">
        <f t="shared" si="32"/>
        <v>226.16581549621094</v>
      </c>
      <c r="G332" s="23">
        <f t="shared" si="30"/>
        <v>1476.1658154962111</v>
      </c>
    </row>
    <row r="333" spans="2:7" ht="20.100000000000001" customHeight="1" x14ac:dyDescent="0.25">
      <c r="B333" s="14">
        <f t="shared" si="33"/>
        <v>330</v>
      </c>
      <c r="C333" s="2">
        <f t="shared" ca="1" si="34"/>
        <v>55389</v>
      </c>
      <c r="D333" s="3">
        <f t="shared" si="31"/>
        <v>38750</v>
      </c>
      <c r="E333" s="43">
        <f t="shared" si="35"/>
        <v>1250</v>
      </c>
      <c r="F333" s="19">
        <f t="shared" si="32"/>
        <v>219.09813376195436</v>
      </c>
      <c r="G333" s="23">
        <f t="shared" si="30"/>
        <v>1469.0981337619544</v>
      </c>
    </row>
    <row r="334" spans="2:7" ht="20.100000000000001" customHeight="1" x14ac:dyDescent="0.25">
      <c r="B334" s="14">
        <f t="shared" si="33"/>
        <v>331</v>
      </c>
      <c r="C334" s="2">
        <f t="shared" ca="1" si="34"/>
        <v>55420</v>
      </c>
      <c r="D334" s="3">
        <f t="shared" si="31"/>
        <v>37500</v>
      </c>
      <c r="E334" s="43">
        <f t="shared" si="35"/>
        <v>1250</v>
      </c>
      <c r="F334" s="19">
        <f t="shared" si="32"/>
        <v>212.03045202769778</v>
      </c>
      <c r="G334" s="23">
        <f t="shared" si="30"/>
        <v>1462.0304520276977</v>
      </c>
    </row>
    <row r="335" spans="2:7" ht="20.100000000000001" customHeight="1" x14ac:dyDescent="0.25">
      <c r="B335" s="14">
        <f t="shared" si="33"/>
        <v>332</v>
      </c>
      <c r="C335" s="2">
        <f t="shared" ca="1" si="34"/>
        <v>55450</v>
      </c>
      <c r="D335" s="3">
        <f t="shared" si="31"/>
        <v>36250</v>
      </c>
      <c r="E335" s="43">
        <f t="shared" si="35"/>
        <v>1250</v>
      </c>
      <c r="F335" s="19">
        <f t="shared" si="32"/>
        <v>204.96277029344117</v>
      </c>
      <c r="G335" s="23">
        <f t="shared" si="30"/>
        <v>1454.9627702934413</v>
      </c>
    </row>
    <row r="336" spans="2:7" ht="20.100000000000001" customHeight="1" x14ac:dyDescent="0.25">
      <c r="B336" s="14">
        <f t="shared" si="33"/>
        <v>333</v>
      </c>
      <c r="C336" s="2">
        <f t="shared" ca="1" si="34"/>
        <v>55481</v>
      </c>
      <c r="D336" s="3">
        <f t="shared" si="31"/>
        <v>35000</v>
      </c>
      <c r="E336" s="43">
        <f t="shared" si="35"/>
        <v>1250</v>
      </c>
      <c r="F336" s="19">
        <f t="shared" si="32"/>
        <v>197.89508855918459</v>
      </c>
      <c r="G336" s="23">
        <f t="shared" si="30"/>
        <v>1447.8950885591846</v>
      </c>
    </row>
    <row r="337" spans="2:7" ht="20.100000000000001" customHeight="1" x14ac:dyDescent="0.25">
      <c r="B337" s="14">
        <f t="shared" si="33"/>
        <v>334</v>
      </c>
      <c r="C337" s="2">
        <f t="shared" ca="1" si="34"/>
        <v>55511</v>
      </c>
      <c r="D337" s="3">
        <f t="shared" si="31"/>
        <v>33750</v>
      </c>
      <c r="E337" s="43">
        <f t="shared" si="35"/>
        <v>1250</v>
      </c>
      <c r="F337" s="19">
        <f t="shared" si="32"/>
        <v>190.827406824928</v>
      </c>
      <c r="G337" s="23">
        <f t="shared" si="30"/>
        <v>1440.8274068249279</v>
      </c>
    </row>
    <row r="338" spans="2:7" ht="20.100000000000001" customHeight="1" x14ac:dyDescent="0.25">
      <c r="B338" s="14">
        <f t="shared" si="33"/>
        <v>335</v>
      </c>
      <c r="C338" s="2">
        <f t="shared" ca="1" si="34"/>
        <v>55542</v>
      </c>
      <c r="D338" s="3">
        <f t="shared" si="31"/>
        <v>32500</v>
      </c>
      <c r="E338" s="43">
        <f t="shared" si="35"/>
        <v>1250</v>
      </c>
      <c r="F338" s="19">
        <f t="shared" si="32"/>
        <v>183.7597250906714</v>
      </c>
      <c r="G338" s="23">
        <f t="shared" si="30"/>
        <v>1433.7597250906715</v>
      </c>
    </row>
    <row r="339" spans="2:7" ht="20.100000000000001" customHeight="1" x14ac:dyDescent="0.25">
      <c r="B339" s="14">
        <f t="shared" si="33"/>
        <v>336</v>
      </c>
      <c r="C339" s="2">
        <f t="shared" ca="1" si="34"/>
        <v>55573</v>
      </c>
      <c r="D339" s="3">
        <f t="shared" si="31"/>
        <v>31250</v>
      </c>
      <c r="E339" s="43">
        <f t="shared" si="35"/>
        <v>1250</v>
      </c>
      <c r="F339" s="19">
        <f t="shared" si="32"/>
        <v>176.69204335641481</v>
      </c>
      <c r="G339" s="23">
        <f t="shared" si="30"/>
        <v>1426.6920433564148</v>
      </c>
    </row>
    <row r="340" spans="2:7" ht="20.100000000000001" customHeight="1" x14ac:dyDescent="0.25">
      <c r="B340" s="14">
        <f t="shared" si="33"/>
        <v>337</v>
      </c>
      <c r="C340" s="2">
        <f t="shared" ca="1" si="34"/>
        <v>55602</v>
      </c>
      <c r="D340" s="3">
        <f t="shared" si="31"/>
        <v>30000</v>
      </c>
      <c r="E340" s="43">
        <f t="shared" si="35"/>
        <v>1250</v>
      </c>
      <c r="F340" s="19">
        <f t="shared" si="32"/>
        <v>169.6243616221582</v>
      </c>
      <c r="G340" s="23">
        <f t="shared" si="30"/>
        <v>1419.6243616221582</v>
      </c>
    </row>
    <row r="341" spans="2:7" ht="20.100000000000001" customHeight="1" x14ac:dyDescent="0.25">
      <c r="B341" s="14">
        <f t="shared" si="33"/>
        <v>338</v>
      </c>
      <c r="C341" s="2">
        <f t="shared" ca="1" si="34"/>
        <v>55633</v>
      </c>
      <c r="D341" s="3">
        <f t="shared" si="31"/>
        <v>28750</v>
      </c>
      <c r="E341" s="43">
        <f t="shared" si="35"/>
        <v>1250</v>
      </c>
      <c r="F341" s="19">
        <f t="shared" si="32"/>
        <v>162.55667988790162</v>
      </c>
      <c r="G341" s="23">
        <f t="shared" si="30"/>
        <v>1412.5566798879017</v>
      </c>
    </row>
    <row r="342" spans="2:7" ht="20.100000000000001" customHeight="1" x14ac:dyDescent="0.25">
      <c r="B342" s="14">
        <f t="shared" si="33"/>
        <v>339</v>
      </c>
      <c r="C342" s="2">
        <f t="shared" ca="1" si="34"/>
        <v>55663</v>
      </c>
      <c r="D342" s="3">
        <f t="shared" si="31"/>
        <v>27500</v>
      </c>
      <c r="E342" s="43">
        <f t="shared" si="35"/>
        <v>1250</v>
      </c>
      <c r="F342" s="19">
        <f t="shared" si="32"/>
        <v>155.48899815364504</v>
      </c>
      <c r="G342" s="23">
        <f t="shared" si="30"/>
        <v>1405.4889981536451</v>
      </c>
    </row>
    <row r="343" spans="2:7" ht="20.100000000000001" customHeight="1" x14ac:dyDescent="0.25">
      <c r="B343" s="14">
        <f t="shared" si="33"/>
        <v>340</v>
      </c>
      <c r="C343" s="2">
        <f t="shared" ca="1" si="34"/>
        <v>55694</v>
      </c>
      <c r="D343" s="3">
        <f t="shared" si="31"/>
        <v>26250</v>
      </c>
      <c r="E343" s="43">
        <f t="shared" si="35"/>
        <v>1250</v>
      </c>
      <c r="F343" s="19">
        <f t="shared" si="32"/>
        <v>148.42131641938843</v>
      </c>
      <c r="G343" s="23">
        <f t="shared" si="30"/>
        <v>1398.4213164193884</v>
      </c>
    </row>
    <row r="344" spans="2:7" ht="20.100000000000001" customHeight="1" x14ac:dyDescent="0.25">
      <c r="B344" s="14">
        <f t="shared" si="33"/>
        <v>341</v>
      </c>
      <c r="C344" s="2">
        <f t="shared" ca="1" si="34"/>
        <v>55724</v>
      </c>
      <c r="D344" s="3">
        <f t="shared" si="31"/>
        <v>25000</v>
      </c>
      <c r="E344" s="43">
        <f t="shared" si="35"/>
        <v>1250</v>
      </c>
      <c r="F344" s="19">
        <f t="shared" si="32"/>
        <v>141.35363468513185</v>
      </c>
      <c r="G344" s="23">
        <f t="shared" si="30"/>
        <v>1391.353634685132</v>
      </c>
    </row>
    <row r="345" spans="2:7" ht="20.100000000000001" customHeight="1" x14ac:dyDescent="0.25">
      <c r="B345" s="14">
        <f t="shared" si="33"/>
        <v>342</v>
      </c>
      <c r="C345" s="2">
        <f t="shared" ca="1" si="34"/>
        <v>55755</v>
      </c>
      <c r="D345" s="3">
        <f t="shared" si="31"/>
        <v>23750</v>
      </c>
      <c r="E345" s="43">
        <f t="shared" si="35"/>
        <v>1250</v>
      </c>
      <c r="F345" s="19">
        <f t="shared" si="32"/>
        <v>134.28595295087524</v>
      </c>
      <c r="G345" s="23">
        <f t="shared" si="30"/>
        <v>1384.2859529508753</v>
      </c>
    </row>
    <row r="346" spans="2:7" ht="20.100000000000001" customHeight="1" x14ac:dyDescent="0.25">
      <c r="B346" s="14">
        <f t="shared" si="33"/>
        <v>343</v>
      </c>
      <c r="C346" s="2">
        <f t="shared" ca="1" si="34"/>
        <v>55786</v>
      </c>
      <c r="D346" s="3">
        <f t="shared" si="31"/>
        <v>22500</v>
      </c>
      <c r="E346" s="43">
        <f t="shared" si="35"/>
        <v>1250</v>
      </c>
      <c r="F346" s="19">
        <f t="shared" si="32"/>
        <v>127.21827121661866</v>
      </c>
      <c r="G346" s="23">
        <f t="shared" si="30"/>
        <v>1377.2182712166186</v>
      </c>
    </row>
    <row r="347" spans="2:7" ht="20.100000000000001" customHeight="1" x14ac:dyDescent="0.25">
      <c r="B347" s="14">
        <f t="shared" si="33"/>
        <v>344</v>
      </c>
      <c r="C347" s="2">
        <f t="shared" ca="1" si="34"/>
        <v>55816</v>
      </c>
      <c r="D347" s="3">
        <f t="shared" si="31"/>
        <v>21250</v>
      </c>
      <c r="E347" s="43">
        <f t="shared" si="35"/>
        <v>1250</v>
      </c>
      <c r="F347" s="19">
        <f t="shared" si="32"/>
        <v>120.15058948236207</v>
      </c>
      <c r="G347" s="23">
        <f t="shared" si="30"/>
        <v>1370.150589482362</v>
      </c>
    </row>
    <row r="348" spans="2:7" ht="20.100000000000001" customHeight="1" x14ac:dyDescent="0.25">
      <c r="B348" s="14">
        <f t="shared" si="33"/>
        <v>345</v>
      </c>
      <c r="C348" s="2">
        <f t="shared" ca="1" si="34"/>
        <v>55847</v>
      </c>
      <c r="D348" s="3">
        <f t="shared" si="31"/>
        <v>20000</v>
      </c>
      <c r="E348" s="43">
        <f t="shared" si="35"/>
        <v>1250</v>
      </c>
      <c r="F348" s="19">
        <f t="shared" si="32"/>
        <v>113.08290774810547</v>
      </c>
      <c r="G348" s="23">
        <f t="shared" si="30"/>
        <v>1363.0829077481055</v>
      </c>
    </row>
    <row r="349" spans="2:7" ht="20.100000000000001" customHeight="1" x14ac:dyDescent="0.25">
      <c r="B349" s="14">
        <f t="shared" si="33"/>
        <v>346</v>
      </c>
      <c r="C349" s="2">
        <f t="shared" ca="1" si="34"/>
        <v>55877</v>
      </c>
      <c r="D349" s="3">
        <f t="shared" si="31"/>
        <v>18750</v>
      </c>
      <c r="E349" s="43">
        <f t="shared" si="35"/>
        <v>1250</v>
      </c>
      <c r="F349" s="19">
        <f t="shared" si="32"/>
        <v>106.01522601384889</v>
      </c>
      <c r="G349" s="23">
        <f t="shared" si="30"/>
        <v>1356.0152260138489</v>
      </c>
    </row>
    <row r="350" spans="2:7" ht="20.100000000000001" customHeight="1" x14ac:dyDescent="0.25">
      <c r="B350" s="14">
        <f t="shared" si="33"/>
        <v>347</v>
      </c>
      <c r="C350" s="2">
        <f t="shared" ca="1" si="34"/>
        <v>55908</v>
      </c>
      <c r="D350" s="3">
        <f t="shared" si="31"/>
        <v>17500</v>
      </c>
      <c r="E350" s="43">
        <f t="shared" si="35"/>
        <v>1250</v>
      </c>
      <c r="F350" s="19">
        <f t="shared" si="32"/>
        <v>98.947544279592293</v>
      </c>
      <c r="G350" s="23">
        <f t="shared" si="30"/>
        <v>1348.9475442795922</v>
      </c>
    </row>
    <row r="351" spans="2:7" ht="20.100000000000001" customHeight="1" x14ac:dyDescent="0.25">
      <c r="B351" s="14">
        <f t="shared" si="33"/>
        <v>348</v>
      </c>
      <c r="C351" s="2">
        <f t="shared" ca="1" si="34"/>
        <v>55939</v>
      </c>
      <c r="D351" s="3">
        <f t="shared" si="31"/>
        <v>16250</v>
      </c>
      <c r="E351" s="43">
        <f t="shared" si="35"/>
        <v>1250</v>
      </c>
      <c r="F351" s="19">
        <f t="shared" si="32"/>
        <v>91.879862545335698</v>
      </c>
      <c r="G351" s="23">
        <f t="shared" si="30"/>
        <v>1341.8798625453358</v>
      </c>
    </row>
    <row r="352" spans="2:7" ht="20.100000000000001" customHeight="1" x14ac:dyDescent="0.25">
      <c r="B352" s="14">
        <f t="shared" si="33"/>
        <v>349</v>
      </c>
      <c r="C352" s="2">
        <f t="shared" ca="1" si="34"/>
        <v>55967</v>
      </c>
      <c r="D352" s="3">
        <f t="shared" si="31"/>
        <v>15000</v>
      </c>
      <c r="E352" s="43">
        <f t="shared" si="35"/>
        <v>1250</v>
      </c>
      <c r="F352" s="19">
        <f t="shared" si="32"/>
        <v>84.812180811079102</v>
      </c>
      <c r="G352" s="23">
        <f t="shared" si="30"/>
        <v>1334.8121808110791</v>
      </c>
    </row>
    <row r="353" spans="2:7" ht="20.100000000000001" customHeight="1" x14ac:dyDescent="0.25">
      <c r="B353" s="14">
        <f t="shared" si="33"/>
        <v>350</v>
      </c>
      <c r="C353" s="2">
        <f t="shared" ca="1" si="34"/>
        <v>55998</v>
      </c>
      <c r="D353" s="3">
        <f t="shared" si="31"/>
        <v>13750</v>
      </c>
      <c r="E353" s="43">
        <f t="shared" si="35"/>
        <v>1250</v>
      </c>
      <c r="F353" s="19">
        <f t="shared" si="32"/>
        <v>77.744499076822521</v>
      </c>
      <c r="G353" s="23">
        <f t="shared" si="30"/>
        <v>1327.7444990768224</v>
      </c>
    </row>
    <row r="354" spans="2:7" ht="20.100000000000001" customHeight="1" x14ac:dyDescent="0.25">
      <c r="B354" s="14">
        <f t="shared" si="33"/>
        <v>351</v>
      </c>
      <c r="C354" s="2">
        <f t="shared" ca="1" si="34"/>
        <v>56028</v>
      </c>
      <c r="D354" s="3">
        <f t="shared" si="31"/>
        <v>12500</v>
      </c>
      <c r="E354" s="43">
        <f t="shared" si="35"/>
        <v>1250</v>
      </c>
      <c r="F354" s="19">
        <f t="shared" si="32"/>
        <v>70.676817342565926</v>
      </c>
      <c r="G354" s="23">
        <f t="shared" si="30"/>
        <v>1320.676817342566</v>
      </c>
    </row>
    <row r="355" spans="2:7" ht="20.100000000000001" customHeight="1" x14ac:dyDescent="0.25">
      <c r="B355" s="14">
        <f t="shared" si="33"/>
        <v>352</v>
      </c>
      <c r="C355" s="2">
        <f t="shared" ca="1" si="34"/>
        <v>56059</v>
      </c>
      <c r="D355" s="3">
        <f t="shared" si="31"/>
        <v>11250</v>
      </c>
      <c r="E355" s="43">
        <f t="shared" si="35"/>
        <v>1250</v>
      </c>
      <c r="F355" s="19">
        <f t="shared" si="32"/>
        <v>63.60913560830933</v>
      </c>
      <c r="G355" s="23">
        <f t="shared" si="30"/>
        <v>1313.6091356083093</v>
      </c>
    </row>
    <row r="356" spans="2:7" ht="20.100000000000001" customHeight="1" x14ac:dyDescent="0.25">
      <c r="B356" s="14">
        <f t="shared" si="33"/>
        <v>353</v>
      </c>
      <c r="C356" s="2">
        <f t="shared" ca="1" si="34"/>
        <v>56089</v>
      </c>
      <c r="D356" s="3">
        <f t="shared" si="31"/>
        <v>10000</v>
      </c>
      <c r="E356" s="43">
        <f t="shared" si="35"/>
        <v>1250</v>
      </c>
      <c r="F356" s="19">
        <f t="shared" si="32"/>
        <v>56.541453874052735</v>
      </c>
      <c r="G356" s="23">
        <f t="shared" si="30"/>
        <v>1306.5414538740526</v>
      </c>
    </row>
    <row r="357" spans="2:7" ht="20.100000000000001" customHeight="1" x14ac:dyDescent="0.25">
      <c r="B357" s="14">
        <f t="shared" si="33"/>
        <v>354</v>
      </c>
      <c r="C357" s="2">
        <f t="shared" ca="1" si="34"/>
        <v>56120</v>
      </c>
      <c r="D357" s="3">
        <f t="shared" si="31"/>
        <v>8750</v>
      </c>
      <c r="E357" s="43">
        <f t="shared" si="35"/>
        <v>1250</v>
      </c>
      <c r="F357" s="19">
        <f t="shared" si="32"/>
        <v>49.473772139796147</v>
      </c>
      <c r="G357" s="23">
        <f t="shared" si="30"/>
        <v>1299.4737721397962</v>
      </c>
    </row>
    <row r="358" spans="2:7" ht="20.100000000000001" customHeight="1" x14ac:dyDescent="0.25">
      <c r="B358" s="14">
        <f t="shared" si="33"/>
        <v>355</v>
      </c>
      <c r="C358" s="2">
        <f t="shared" ca="1" si="34"/>
        <v>56151</v>
      </c>
      <c r="D358" s="3">
        <f t="shared" si="31"/>
        <v>7500</v>
      </c>
      <c r="E358" s="43">
        <f t="shared" si="35"/>
        <v>1250</v>
      </c>
      <c r="F358" s="19">
        <f t="shared" si="32"/>
        <v>42.406090405539551</v>
      </c>
      <c r="G358" s="23">
        <f t="shared" si="30"/>
        <v>1292.4060904055395</v>
      </c>
    </row>
    <row r="359" spans="2:7" ht="20.100000000000001" customHeight="1" x14ac:dyDescent="0.25">
      <c r="B359" s="14">
        <f t="shared" si="33"/>
        <v>356</v>
      </c>
      <c r="C359" s="2">
        <f t="shared" ca="1" si="34"/>
        <v>56181</v>
      </c>
      <c r="D359" s="3">
        <f t="shared" si="31"/>
        <v>6250</v>
      </c>
      <c r="E359" s="43">
        <f t="shared" si="35"/>
        <v>1250</v>
      </c>
      <c r="F359" s="19">
        <f t="shared" si="32"/>
        <v>35.338408671282963</v>
      </c>
      <c r="G359" s="23">
        <f t="shared" si="30"/>
        <v>1285.3384086712829</v>
      </c>
    </row>
    <row r="360" spans="2:7" ht="20.100000000000001" customHeight="1" x14ac:dyDescent="0.25">
      <c r="B360" s="14">
        <f t="shared" si="33"/>
        <v>357</v>
      </c>
      <c r="C360" s="2">
        <f t="shared" ca="1" si="34"/>
        <v>56212</v>
      </c>
      <c r="D360" s="3">
        <f t="shared" si="31"/>
        <v>5000</v>
      </c>
      <c r="E360" s="43">
        <f t="shared" si="35"/>
        <v>1250</v>
      </c>
      <c r="F360" s="19">
        <f t="shared" si="32"/>
        <v>28.270726937026367</v>
      </c>
      <c r="G360" s="23">
        <f t="shared" si="30"/>
        <v>1278.2707269370264</v>
      </c>
    </row>
    <row r="361" spans="2:7" ht="20.100000000000001" customHeight="1" x14ac:dyDescent="0.25">
      <c r="B361" s="14">
        <f t="shared" si="33"/>
        <v>358</v>
      </c>
      <c r="C361" s="2">
        <f t="shared" ca="1" si="34"/>
        <v>56242</v>
      </c>
      <c r="D361" s="3">
        <f t="shared" si="31"/>
        <v>3750</v>
      </c>
      <c r="E361" s="43">
        <f t="shared" si="35"/>
        <v>1250</v>
      </c>
      <c r="F361" s="19">
        <f t="shared" si="32"/>
        <v>21.203045202769776</v>
      </c>
      <c r="G361" s="23">
        <f t="shared" si="30"/>
        <v>1271.2030452027698</v>
      </c>
    </row>
    <row r="362" spans="2:7" ht="20.100000000000001" customHeight="1" x14ac:dyDescent="0.25">
      <c r="B362" s="14">
        <f t="shared" si="33"/>
        <v>359</v>
      </c>
      <c r="C362" s="2">
        <f t="shared" ca="1" si="34"/>
        <v>56273</v>
      </c>
      <c r="D362" s="3">
        <f t="shared" si="31"/>
        <v>2500</v>
      </c>
      <c r="E362" s="43">
        <f t="shared" si="35"/>
        <v>1250</v>
      </c>
      <c r="F362" s="19">
        <f t="shared" si="32"/>
        <v>14.135363468513184</v>
      </c>
      <c r="G362" s="23">
        <f t="shared" si="30"/>
        <v>1264.1353634685131</v>
      </c>
    </row>
    <row r="363" spans="2:7" ht="20.100000000000001" customHeight="1" x14ac:dyDescent="0.25">
      <c r="B363" s="14">
        <f t="shared" si="33"/>
        <v>360</v>
      </c>
      <c r="C363" s="2">
        <f t="shared" ca="1" si="34"/>
        <v>56304</v>
      </c>
      <c r="D363" s="3">
        <f t="shared" si="31"/>
        <v>1250</v>
      </c>
      <c r="E363" s="43">
        <f t="shared" si="35"/>
        <v>1250</v>
      </c>
      <c r="F363" s="19">
        <f t="shared" si="32"/>
        <v>7.0676817342565919</v>
      </c>
      <c r="G363" s="23">
        <f t="shared" si="30"/>
        <v>1257.0676817342567</v>
      </c>
    </row>
    <row r="364" spans="2:7" ht="20.100000000000001" customHeight="1" x14ac:dyDescent="0.25">
      <c r="B364" s="14">
        <f t="shared" si="33"/>
        <v>361</v>
      </c>
      <c r="C364" s="2">
        <f t="shared" ca="1" si="34"/>
        <v>56332</v>
      </c>
      <c r="D364" s="3">
        <f t="shared" si="31"/>
        <v>0</v>
      </c>
      <c r="E364" s="43">
        <f t="shared" si="35"/>
        <v>0</v>
      </c>
      <c r="F364" s="19">
        <f t="shared" si="32"/>
        <v>0</v>
      </c>
      <c r="G364" s="23">
        <f t="shared" si="30"/>
        <v>0</v>
      </c>
    </row>
    <row r="365" spans="2:7" ht="20.100000000000001" customHeight="1" x14ac:dyDescent="0.25">
      <c r="B365" s="14">
        <f t="shared" si="33"/>
        <v>362</v>
      </c>
      <c r="C365" s="2">
        <f t="shared" ca="1" si="34"/>
        <v>56363</v>
      </c>
      <c r="D365" s="3">
        <f t="shared" si="31"/>
        <v>0</v>
      </c>
      <c r="E365" s="43">
        <f t="shared" si="35"/>
        <v>0</v>
      </c>
      <c r="F365" s="19">
        <f t="shared" si="32"/>
        <v>0</v>
      </c>
      <c r="G365" s="23">
        <f t="shared" si="30"/>
        <v>0</v>
      </c>
    </row>
    <row r="366" spans="2:7" ht="20.100000000000001" customHeight="1" x14ac:dyDescent="0.25">
      <c r="B366" s="14">
        <f t="shared" si="33"/>
        <v>363</v>
      </c>
      <c r="C366" s="2">
        <f t="shared" ca="1" si="34"/>
        <v>56393</v>
      </c>
      <c r="D366" s="3">
        <f t="shared" si="31"/>
        <v>0</v>
      </c>
      <c r="E366" s="43">
        <f t="shared" si="35"/>
        <v>0</v>
      </c>
      <c r="F366" s="19">
        <f t="shared" si="32"/>
        <v>0</v>
      </c>
      <c r="G366" s="23">
        <f t="shared" si="30"/>
        <v>0</v>
      </c>
    </row>
    <row r="367" spans="2:7" ht="20.100000000000001" customHeight="1" x14ac:dyDescent="0.25">
      <c r="B367" s="14">
        <f t="shared" si="33"/>
        <v>364</v>
      </c>
      <c r="C367" s="2">
        <f t="shared" ca="1" si="34"/>
        <v>56424</v>
      </c>
      <c r="D367" s="3">
        <f t="shared" si="31"/>
        <v>0</v>
      </c>
      <c r="E367" s="43">
        <f t="shared" si="35"/>
        <v>0</v>
      </c>
      <c r="F367" s="19">
        <f t="shared" si="32"/>
        <v>0</v>
      </c>
      <c r="G367" s="23">
        <f t="shared" si="30"/>
        <v>0</v>
      </c>
    </row>
    <row r="368" spans="2:7" ht="20.100000000000001" customHeight="1" x14ac:dyDescent="0.25">
      <c r="B368" s="14">
        <f t="shared" si="33"/>
        <v>365</v>
      </c>
      <c r="C368" s="2">
        <f t="shared" ca="1" si="34"/>
        <v>56454</v>
      </c>
      <c r="D368" s="3">
        <f t="shared" si="31"/>
        <v>0</v>
      </c>
      <c r="E368" s="43">
        <f t="shared" si="35"/>
        <v>0</v>
      </c>
      <c r="F368" s="19">
        <f t="shared" si="32"/>
        <v>0</v>
      </c>
      <c r="G368" s="23">
        <f t="shared" si="30"/>
        <v>0</v>
      </c>
    </row>
    <row r="369" spans="2:7" ht="20.100000000000001" customHeight="1" x14ac:dyDescent="0.25">
      <c r="B369" s="14">
        <f t="shared" si="33"/>
        <v>366</v>
      </c>
      <c r="C369" s="2">
        <f t="shared" ca="1" si="34"/>
        <v>56485</v>
      </c>
      <c r="D369" s="3">
        <f t="shared" si="31"/>
        <v>0</v>
      </c>
      <c r="E369" s="43">
        <f t="shared" si="35"/>
        <v>0</v>
      </c>
      <c r="F369" s="19">
        <f t="shared" si="32"/>
        <v>0</v>
      </c>
      <c r="G369" s="23">
        <f t="shared" si="30"/>
        <v>0</v>
      </c>
    </row>
    <row r="370" spans="2:7" ht="20.100000000000001" customHeight="1" x14ac:dyDescent="0.25">
      <c r="B370" s="14">
        <f t="shared" si="33"/>
        <v>367</v>
      </c>
      <c r="C370" s="2">
        <f t="shared" ca="1" si="34"/>
        <v>56516</v>
      </c>
      <c r="D370" s="3">
        <f t="shared" si="31"/>
        <v>0</v>
      </c>
      <c r="E370" s="43">
        <f t="shared" si="35"/>
        <v>0</v>
      </c>
      <c r="F370" s="19">
        <f t="shared" si="32"/>
        <v>0</v>
      </c>
      <c r="G370" s="23">
        <f t="shared" si="30"/>
        <v>0</v>
      </c>
    </row>
    <row r="371" spans="2:7" ht="20.100000000000001" customHeight="1" x14ac:dyDescent="0.25">
      <c r="B371" s="14">
        <f t="shared" si="33"/>
        <v>368</v>
      </c>
      <c r="C371" s="2">
        <f t="shared" ca="1" si="34"/>
        <v>56546</v>
      </c>
      <c r="D371" s="3">
        <f t="shared" si="31"/>
        <v>0</v>
      </c>
      <c r="E371" s="43">
        <f t="shared" si="35"/>
        <v>0</v>
      </c>
      <c r="F371" s="19">
        <f t="shared" si="32"/>
        <v>0</v>
      </c>
      <c r="G371" s="23">
        <f t="shared" si="30"/>
        <v>0</v>
      </c>
    </row>
    <row r="372" spans="2:7" ht="20.100000000000001" customHeight="1" x14ac:dyDescent="0.25">
      <c r="B372" s="14">
        <f t="shared" si="33"/>
        <v>369</v>
      </c>
      <c r="C372" s="2">
        <f t="shared" ca="1" si="34"/>
        <v>56577</v>
      </c>
      <c r="D372" s="3">
        <f t="shared" si="31"/>
        <v>0</v>
      </c>
      <c r="E372" s="43">
        <f t="shared" si="35"/>
        <v>0</v>
      </c>
      <c r="F372" s="19">
        <f t="shared" si="32"/>
        <v>0</v>
      </c>
      <c r="G372" s="23">
        <f t="shared" si="30"/>
        <v>0</v>
      </c>
    </row>
    <row r="373" spans="2:7" ht="20.100000000000001" customHeight="1" x14ac:dyDescent="0.25">
      <c r="B373" s="14">
        <f t="shared" si="33"/>
        <v>370</v>
      </c>
      <c r="C373" s="2">
        <f t="shared" ca="1" si="34"/>
        <v>56607</v>
      </c>
      <c r="D373" s="3">
        <f t="shared" si="31"/>
        <v>0</v>
      </c>
      <c r="E373" s="43">
        <f t="shared" si="35"/>
        <v>0</v>
      </c>
      <c r="F373" s="19">
        <f t="shared" si="32"/>
        <v>0</v>
      </c>
      <c r="G373" s="23">
        <f t="shared" si="30"/>
        <v>0</v>
      </c>
    </row>
    <row r="374" spans="2:7" ht="20.100000000000001" customHeight="1" x14ac:dyDescent="0.25">
      <c r="B374" s="14">
        <f t="shared" si="33"/>
        <v>371</v>
      </c>
      <c r="C374" s="2">
        <f t="shared" ca="1" si="34"/>
        <v>56638</v>
      </c>
      <c r="D374" s="3">
        <f t="shared" si="31"/>
        <v>0</v>
      </c>
      <c r="E374" s="43">
        <f t="shared" si="35"/>
        <v>0</v>
      </c>
      <c r="F374" s="19">
        <f t="shared" si="32"/>
        <v>0</v>
      </c>
      <c r="G374" s="23">
        <f t="shared" si="30"/>
        <v>0</v>
      </c>
    </row>
    <row r="375" spans="2:7" ht="20.100000000000001" customHeight="1" x14ac:dyDescent="0.25">
      <c r="B375" s="14">
        <f t="shared" si="33"/>
        <v>372</v>
      </c>
      <c r="C375" s="2">
        <f t="shared" ca="1" si="34"/>
        <v>56669</v>
      </c>
      <c r="D375" s="3">
        <f t="shared" si="31"/>
        <v>0</v>
      </c>
      <c r="E375" s="43">
        <f t="shared" si="35"/>
        <v>0</v>
      </c>
      <c r="F375" s="19">
        <f t="shared" si="32"/>
        <v>0</v>
      </c>
      <c r="G375" s="23">
        <f t="shared" si="30"/>
        <v>0</v>
      </c>
    </row>
    <row r="376" spans="2:7" ht="20.100000000000001" customHeight="1" x14ac:dyDescent="0.25">
      <c r="B376" s="14">
        <f t="shared" si="33"/>
        <v>373</v>
      </c>
      <c r="C376" s="2">
        <f t="shared" ca="1" si="34"/>
        <v>56697</v>
      </c>
      <c r="D376" s="3">
        <f t="shared" si="31"/>
        <v>0</v>
      </c>
      <c r="E376" s="43">
        <f t="shared" si="35"/>
        <v>0</v>
      </c>
      <c r="F376" s="19">
        <f t="shared" si="32"/>
        <v>0</v>
      </c>
      <c r="G376" s="23">
        <f t="shared" si="30"/>
        <v>0</v>
      </c>
    </row>
    <row r="377" spans="2:7" ht="20.100000000000001" customHeight="1" x14ac:dyDescent="0.25">
      <c r="B377" s="14">
        <f t="shared" si="33"/>
        <v>374</v>
      </c>
      <c r="C377" s="2">
        <f t="shared" ca="1" si="34"/>
        <v>56728</v>
      </c>
      <c r="D377" s="3">
        <f t="shared" si="31"/>
        <v>0</v>
      </c>
      <c r="E377" s="43">
        <f t="shared" si="35"/>
        <v>0</v>
      </c>
      <c r="F377" s="19">
        <f t="shared" si="32"/>
        <v>0</v>
      </c>
      <c r="G377" s="23">
        <f t="shared" si="30"/>
        <v>0</v>
      </c>
    </row>
    <row r="378" spans="2:7" ht="20.100000000000001" customHeight="1" x14ac:dyDescent="0.25">
      <c r="B378" s="14">
        <f t="shared" si="33"/>
        <v>375</v>
      </c>
      <c r="C378" s="2">
        <f t="shared" ca="1" si="34"/>
        <v>56758</v>
      </c>
      <c r="D378" s="3">
        <f t="shared" si="31"/>
        <v>0</v>
      </c>
      <c r="E378" s="43">
        <f t="shared" si="35"/>
        <v>0</v>
      </c>
      <c r="F378" s="19">
        <f t="shared" si="32"/>
        <v>0</v>
      </c>
      <c r="G378" s="23">
        <f t="shared" si="30"/>
        <v>0</v>
      </c>
    </row>
    <row r="379" spans="2:7" ht="20.100000000000001" customHeight="1" x14ac:dyDescent="0.25">
      <c r="B379" s="14">
        <f t="shared" si="33"/>
        <v>376</v>
      </c>
      <c r="C379" s="2">
        <f t="shared" ca="1" si="34"/>
        <v>56789</v>
      </c>
      <c r="D379" s="3">
        <f t="shared" si="31"/>
        <v>0</v>
      </c>
      <c r="E379" s="43">
        <f t="shared" si="35"/>
        <v>0</v>
      </c>
      <c r="F379" s="19">
        <f t="shared" si="32"/>
        <v>0</v>
      </c>
      <c r="G379" s="23">
        <f t="shared" si="30"/>
        <v>0</v>
      </c>
    </row>
    <row r="380" spans="2:7" ht="20.100000000000001" customHeight="1" x14ac:dyDescent="0.25">
      <c r="B380" s="14">
        <f t="shared" si="33"/>
        <v>377</v>
      </c>
      <c r="C380" s="2">
        <f t="shared" ca="1" si="34"/>
        <v>56819</v>
      </c>
      <c r="D380" s="3">
        <f t="shared" si="31"/>
        <v>0</v>
      </c>
      <c r="E380" s="43">
        <f t="shared" si="35"/>
        <v>0</v>
      </c>
      <c r="F380" s="19">
        <f t="shared" si="32"/>
        <v>0</v>
      </c>
      <c r="G380" s="23">
        <f t="shared" si="30"/>
        <v>0</v>
      </c>
    </row>
    <row r="381" spans="2:7" ht="20.100000000000001" customHeight="1" x14ac:dyDescent="0.25">
      <c r="B381" s="14">
        <f t="shared" si="33"/>
        <v>378</v>
      </c>
      <c r="C381" s="2">
        <f t="shared" ca="1" si="34"/>
        <v>56850</v>
      </c>
      <c r="D381" s="3">
        <f t="shared" si="31"/>
        <v>0</v>
      </c>
      <c r="E381" s="43">
        <f t="shared" si="35"/>
        <v>0</v>
      </c>
      <c r="F381" s="19">
        <f t="shared" si="32"/>
        <v>0</v>
      </c>
      <c r="G381" s="23">
        <f t="shared" si="30"/>
        <v>0</v>
      </c>
    </row>
    <row r="382" spans="2:7" ht="20.100000000000001" customHeight="1" x14ac:dyDescent="0.25">
      <c r="B382" s="14">
        <f t="shared" si="33"/>
        <v>379</v>
      </c>
      <c r="C382" s="2">
        <f t="shared" ca="1" si="34"/>
        <v>56881</v>
      </c>
      <c r="D382" s="3">
        <f t="shared" si="31"/>
        <v>0</v>
      </c>
      <c r="E382" s="43">
        <f t="shared" si="35"/>
        <v>0</v>
      </c>
      <c r="F382" s="19">
        <f t="shared" si="32"/>
        <v>0</v>
      </c>
      <c r="G382" s="23">
        <f t="shared" si="30"/>
        <v>0</v>
      </c>
    </row>
    <row r="383" spans="2:7" ht="20.100000000000001" customHeight="1" x14ac:dyDescent="0.25">
      <c r="B383" s="14">
        <f t="shared" si="33"/>
        <v>380</v>
      </c>
      <c r="C383" s="2">
        <f t="shared" ca="1" si="34"/>
        <v>56911</v>
      </c>
      <c r="D383" s="3">
        <f t="shared" si="31"/>
        <v>0</v>
      </c>
      <c r="E383" s="43">
        <f t="shared" si="35"/>
        <v>0</v>
      </c>
      <c r="F383" s="19">
        <f t="shared" si="32"/>
        <v>0</v>
      </c>
      <c r="G383" s="23">
        <f t="shared" si="30"/>
        <v>0</v>
      </c>
    </row>
    <row r="384" spans="2:7" ht="20.100000000000001" customHeight="1" x14ac:dyDescent="0.25">
      <c r="B384" s="14">
        <f t="shared" si="33"/>
        <v>381</v>
      </c>
      <c r="C384" s="2">
        <f t="shared" ca="1" si="34"/>
        <v>56942</v>
      </c>
      <c r="D384" s="3">
        <f t="shared" si="31"/>
        <v>0</v>
      </c>
      <c r="E384" s="43">
        <f t="shared" si="35"/>
        <v>0</v>
      </c>
      <c r="F384" s="19">
        <f t="shared" si="32"/>
        <v>0</v>
      </c>
      <c r="G384" s="23">
        <f t="shared" si="30"/>
        <v>0</v>
      </c>
    </row>
    <row r="385" spans="2:7" ht="20.100000000000001" customHeight="1" x14ac:dyDescent="0.25">
      <c r="B385" s="14">
        <f t="shared" si="33"/>
        <v>382</v>
      </c>
      <c r="C385" s="2">
        <f t="shared" ca="1" si="34"/>
        <v>56972</v>
      </c>
      <c r="D385" s="3">
        <f t="shared" si="31"/>
        <v>0</v>
      </c>
      <c r="E385" s="43">
        <f t="shared" si="35"/>
        <v>0</v>
      </c>
      <c r="F385" s="19">
        <f t="shared" si="32"/>
        <v>0</v>
      </c>
      <c r="G385" s="23">
        <f t="shared" si="30"/>
        <v>0</v>
      </c>
    </row>
    <row r="386" spans="2:7" ht="20.100000000000001" customHeight="1" x14ac:dyDescent="0.25">
      <c r="B386" s="14">
        <f t="shared" si="33"/>
        <v>383</v>
      </c>
      <c r="C386" s="2">
        <f t="shared" ca="1" si="34"/>
        <v>57003</v>
      </c>
      <c r="D386" s="3">
        <f t="shared" si="31"/>
        <v>0</v>
      </c>
      <c r="E386" s="43">
        <f t="shared" si="35"/>
        <v>0</v>
      </c>
      <c r="F386" s="19">
        <f t="shared" si="32"/>
        <v>0</v>
      </c>
      <c r="G386" s="23">
        <f t="shared" si="30"/>
        <v>0</v>
      </c>
    </row>
    <row r="387" spans="2:7" ht="20.100000000000001" customHeight="1" x14ac:dyDescent="0.25">
      <c r="B387" s="14">
        <f t="shared" si="33"/>
        <v>384</v>
      </c>
      <c r="C387" s="2">
        <f t="shared" ca="1" si="34"/>
        <v>57034</v>
      </c>
      <c r="D387" s="3">
        <f t="shared" si="31"/>
        <v>0</v>
      </c>
      <c r="E387" s="43">
        <f t="shared" si="35"/>
        <v>0</v>
      </c>
      <c r="F387" s="19">
        <f t="shared" si="32"/>
        <v>0</v>
      </c>
      <c r="G387" s="23">
        <f t="shared" si="30"/>
        <v>0</v>
      </c>
    </row>
    <row r="388" spans="2:7" ht="20.100000000000001" customHeight="1" x14ac:dyDescent="0.25">
      <c r="B388" s="14">
        <f t="shared" si="33"/>
        <v>385</v>
      </c>
      <c r="C388" s="2">
        <f t="shared" ca="1" si="34"/>
        <v>57063</v>
      </c>
      <c r="D388" s="3">
        <f t="shared" si="31"/>
        <v>0</v>
      </c>
      <c r="E388" s="43">
        <f t="shared" si="35"/>
        <v>0</v>
      </c>
      <c r="F388" s="19">
        <f t="shared" si="32"/>
        <v>0</v>
      </c>
      <c r="G388" s="23">
        <f t="shared" ref="G388:G423" si="36">+F388+E388</f>
        <v>0</v>
      </c>
    </row>
    <row r="389" spans="2:7" ht="20.100000000000001" customHeight="1" x14ac:dyDescent="0.25">
      <c r="B389" s="14">
        <f t="shared" si="33"/>
        <v>386</v>
      </c>
      <c r="C389" s="2">
        <f t="shared" ca="1" si="34"/>
        <v>57094</v>
      </c>
      <c r="D389" s="3">
        <f t="shared" ref="D389:D423" si="37">IF(D388-E388&lt;=0,0,(D388-E388))</f>
        <v>0</v>
      </c>
      <c r="E389" s="43">
        <f t="shared" si="35"/>
        <v>0</v>
      </c>
      <c r="F389" s="19">
        <f t="shared" ref="F389:F423" si="38">IF(E389=0,0,D389*J$10)</f>
        <v>0</v>
      </c>
      <c r="G389" s="23">
        <f t="shared" si="36"/>
        <v>0</v>
      </c>
    </row>
    <row r="390" spans="2:7" ht="20.100000000000001" customHeight="1" x14ac:dyDescent="0.25">
      <c r="B390" s="14">
        <f t="shared" ref="B390:B419" si="39">+B389+1</f>
        <v>387</v>
      </c>
      <c r="C390" s="2">
        <f t="shared" ref="C390:C419" ca="1" si="40">EDATE(C389,1)</f>
        <v>57124</v>
      </c>
      <c r="D390" s="3">
        <f t="shared" si="37"/>
        <v>0</v>
      </c>
      <c r="E390" s="43">
        <f t="shared" ref="E390:E423" si="41">IF(ROUND(D390,0)&lt;=0,0,E389)</f>
        <v>0</v>
      </c>
      <c r="F390" s="19">
        <f t="shared" si="38"/>
        <v>0</v>
      </c>
      <c r="G390" s="23">
        <f t="shared" si="36"/>
        <v>0</v>
      </c>
    </row>
    <row r="391" spans="2:7" ht="20.100000000000001" customHeight="1" x14ac:dyDescent="0.25">
      <c r="B391" s="14">
        <f t="shared" si="39"/>
        <v>388</v>
      </c>
      <c r="C391" s="2">
        <f t="shared" ca="1" si="40"/>
        <v>57155</v>
      </c>
      <c r="D391" s="3">
        <f t="shared" si="37"/>
        <v>0</v>
      </c>
      <c r="E391" s="43">
        <f t="shared" si="41"/>
        <v>0</v>
      </c>
      <c r="F391" s="19">
        <f t="shared" si="38"/>
        <v>0</v>
      </c>
      <c r="G391" s="23">
        <f t="shared" si="36"/>
        <v>0</v>
      </c>
    </row>
    <row r="392" spans="2:7" ht="20.100000000000001" customHeight="1" x14ac:dyDescent="0.25">
      <c r="B392" s="14">
        <f t="shared" si="39"/>
        <v>389</v>
      </c>
      <c r="C392" s="2">
        <f t="shared" ca="1" si="40"/>
        <v>57185</v>
      </c>
      <c r="D392" s="3">
        <f t="shared" si="37"/>
        <v>0</v>
      </c>
      <c r="E392" s="43">
        <f t="shared" si="41"/>
        <v>0</v>
      </c>
      <c r="F392" s="19">
        <f t="shared" si="38"/>
        <v>0</v>
      </c>
      <c r="G392" s="23">
        <f t="shared" si="36"/>
        <v>0</v>
      </c>
    </row>
    <row r="393" spans="2:7" ht="20.100000000000001" customHeight="1" x14ac:dyDescent="0.25">
      <c r="B393" s="14">
        <f t="shared" si="39"/>
        <v>390</v>
      </c>
      <c r="C393" s="2">
        <f t="shared" ca="1" si="40"/>
        <v>57216</v>
      </c>
      <c r="D393" s="3">
        <f t="shared" si="37"/>
        <v>0</v>
      </c>
      <c r="E393" s="43">
        <f t="shared" si="41"/>
        <v>0</v>
      </c>
      <c r="F393" s="19">
        <f t="shared" si="38"/>
        <v>0</v>
      </c>
      <c r="G393" s="23">
        <f t="shared" si="36"/>
        <v>0</v>
      </c>
    </row>
    <row r="394" spans="2:7" ht="20.100000000000001" customHeight="1" x14ac:dyDescent="0.25">
      <c r="B394" s="14">
        <f t="shared" si="39"/>
        <v>391</v>
      </c>
      <c r="C394" s="2">
        <f t="shared" ca="1" si="40"/>
        <v>57247</v>
      </c>
      <c r="D394" s="3">
        <f t="shared" si="37"/>
        <v>0</v>
      </c>
      <c r="E394" s="43">
        <f t="shared" si="41"/>
        <v>0</v>
      </c>
      <c r="F394" s="19">
        <f t="shared" si="38"/>
        <v>0</v>
      </c>
      <c r="G394" s="23">
        <f t="shared" si="36"/>
        <v>0</v>
      </c>
    </row>
    <row r="395" spans="2:7" ht="20.100000000000001" customHeight="1" x14ac:dyDescent="0.25">
      <c r="B395" s="14">
        <f t="shared" si="39"/>
        <v>392</v>
      </c>
      <c r="C395" s="2">
        <f t="shared" ca="1" si="40"/>
        <v>57277</v>
      </c>
      <c r="D395" s="3">
        <f t="shared" si="37"/>
        <v>0</v>
      </c>
      <c r="E395" s="43">
        <f t="shared" si="41"/>
        <v>0</v>
      </c>
      <c r="F395" s="19">
        <f t="shared" si="38"/>
        <v>0</v>
      </c>
      <c r="G395" s="23">
        <f t="shared" si="36"/>
        <v>0</v>
      </c>
    </row>
    <row r="396" spans="2:7" ht="20.100000000000001" customHeight="1" x14ac:dyDescent="0.25">
      <c r="B396" s="14">
        <f t="shared" si="39"/>
        <v>393</v>
      </c>
      <c r="C396" s="2">
        <f t="shared" ca="1" si="40"/>
        <v>57308</v>
      </c>
      <c r="D396" s="3">
        <f t="shared" si="37"/>
        <v>0</v>
      </c>
      <c r="E396" s="43">
        <f t="shared" si="41"/>
        <v>0</v>
      </c>
      <c r="F396" s="19">
        <f t="shared" si="38"/>
        <v>0</v>
      </c>
      <c r="G396" s="23">
        <f t="shared" si="36"/>
        <v>0</v>
      </c>
    </row>
    <row r="397" spans="2:7" ht="20.100000000000001" customHeight="1" x14ac:dyDescent="0.25">
      <c r="B397" s="14">
        <f t="shared" si="39"/>
        <v>394</v>
      </c>
      <c r="C397" s="2">
        <f t="shared" ca="1" si="40"/>
        <v>57338</v>
      </c>
      <c r="D397" s="3">
        <f t="shared" si="37"/>
        <v>0</v>
      </c>
      <c r="E397" s="43">
        <f t="shared" si="41"/>
        <v>0</v>
      </c>
      <c r="F397" s="19">
        <f t="shared" si="38"/>
        <v>0</v>
      </c>
      <c r="G397" s="23">
        <f t="shared" si="36"/>
        <v>0</v>
      </c>
    </row>
    <row r="398" spans="2:7" ht="20.100000000000001" customHeight="1" x14ac:dyDescent="0.25">
      <c r="B398" s="14">
        <f t="shared" si="39"/>
        <v>395</v>
      </c>
      <c r="C398" s="2">
        <f t="shared" ca="1" si="40"/>
        <v>57369</v>
      </c>
      <c r="D398" s="3">
        <f t="shared" si="37"/>
        <v>0</v>
      </c>
      <c r="E398" s="43">
        <f t="shared" si="41"/>
        <v>0</v>
      </c>
      <c r="F398" s="19">
        <f t="shared" si="38"/>
        <v>0</v>
      </c>
      <c r="G398" s="23">
        <f t="shared" si="36"/>
        <v>0</v>
      </c>
    </row>
    <row r="399" spans="2:7" ht="20.100000000000001" customHeight="1" x14ac:dyDescent="0.25">
      <c r="B399" s="14">
        <f t="shared" si="39"/>
        <v>396</v>
      </c>
      <c r="C399" s="2">
        <f t="shared" ca="1" si="40"/>
        <v>57400</v>
      </c>
      <c r="D399" s="3">
        <f t="shared" si="37"/>
        <v>0</v>
      </c>
      <c r="E399" s="43">
        <f t="shared" si="41"/>
        <v>0</v>
      </c>
      <c r="F399" s="19">
        <f t="shared" si="38"/>
        <v>0</v>
      </c>
      <c r="G399" s="23">
        <f t="shared" si="36"/>
        <v>0</v>
      </c>
    </row>
    <row r="400" spans="2:7" ht="20.100000000000001" customHeight="1" x14ac:dyDescent="0.25">
      <c r="B400" s="14">
        <f t="shared" si="39"/>
        <v>397</v>
      </c>
      <c r="C400" s="2">
        <f t="shared" ca="1" si="40"/>
        <v>57428</v>
      </c>
      <c r="D400" s="3">
        <f t="shared" si="37"/>
        <v>0</v>
      </c>
      <c r="E400" s="43">
        <f t="shared" si="41"/>
        <v>0</v>
      </c>
      <c r="F400" s="19">
        <f t="shared" si="38"/>
        <v>0</v>
      </c>
      <c r="G400" s="23">
        <f t="shared" si="36"/>
        <v>0</v>
      </c>
    </row>
    <row r="401" spans="2:7" ht="20.100000000000001" customHeight="1" x14ac:dyDescent="0.25">
      <c r="B401" s="14">
        <f t="shared" si="39"/>
        <v>398</v>
      </c>
      <c r="C401" s="2">
        <f t="shared" ca="1" si="40"/>
        <v>57459</v>
      </c>
      <c r="D401" s="3">
        <f t="shared" si="37"/>
        <v>0</v>
      </c>
      <c r="E401" s="43">
        <f t="shared" si="41"/>
        <v>0</v>
      </c>
      <c r="F401" s="19">
        <f t="shared" si="38"/>
        <v>0</v>
      </c>
      <c r="G401" s="23">
        <f t="shared" si="36"/>
        <v>0</v>
      </c>
    </row>
    <row r="402" spans="2:7" ht="20.100000000000001" customHeight="1" x14ac:dyDescent="0.25">
      <c r="B402" s="14">
        <f t="shared" si="39"/>
        <v>399</v>
      </c>
      <c r="C402" s="2">
        <f t="shared" ca="1" si="40"/>
        <v>57489</v>
      </c>
      <c r="D402" s="3">
        <f t="shared" si="37"/>
        <v>0</v>
      </c>
      <c r="E402" s="43">
        <f t="shared" si="41"/>
        <v>0</v>
      </c>
      <c r="F402" s="19">
        <f t="shared" si="38"/>
        <v>0</v>
      </c>
      <c r="G402" s="23">
        <f t="shared" si="36"/>
        <v>0</v>
      </c>
    </row>
    <row r="403" spans="2:7" ht="20.100000000000001" customHeight="1" x14ac:dyDescent="0.25">
      <c r="B403" s="14">
        <f t="shared" si="39"/>
        <v>400</v>
      </c>
      <c r="C403" s="2">
        <f t="shared" ca="1" si="40"/>
        <v>57520</v>
      </c>
      <c r="D403" s="3">
        <f t="shared" si="37"/>
        <v>0</v>
      </c>
      <c r="E403" s="43">
        <f t="shared" si="41"/>
        <v>0</v>
      </c>
      <c r="F403" s="19">
        <f t="shared" si="38"/>
        <v>0</v>
      </c>
      <c r="G403" s="23">
        <f t="shared" si="36"/>
        <v>0</v>
      </c>
    </row>
    <row r="404" spans="2:7" ht="20.100000000000001" customHeight="1" x14ac:dyDescent="0.25">
      <c r="B404" s="14">
        <f t="shared" si="39"/>
        <v>401</v>
      </c>
      <c r="C404" s="2">
        <f t="shared" ca="1" si="40"/>
        <v>57550</v>
      </c>
      <c r="D404" s="3">
        <f t="shared" si="37"/>
        <v>0</v>
      </c>
      <c r="E404" s="43">
        <f t="shared" si="41"/>
        <v>0</v>
      </c>
      <c r="F404" s="19">
        <f t="shared" si="38"/>
        <v>0</v>
      </c>
      <c r="G404" s="23">
        <f t="shared" si="36"/>
        <v>0</v>
      </c>
    </row>
    <row r="405" spans="2:7" ht="20.100000000000001" customHeight="1" x14ac:dyDescent="0.25">
      <c r="B405" s="14">
        <f t="shared" si="39"/>
        <v>402</v>
      </c>
      <c r="C405" s="2">
        <f t="shared" ca="1" si="40"/>
        <v>57581</v>
      </c>
      <c r="D405" s="3">
        <f t="shared" si="37"/>
        <v>0</v>
      </c>
      <c r="E405" s="43">
        <f t="shared" si="41"/>
        <v>0</v>
      </c>
      <c r="F405" s="19">
        <f t="shared" si="38"/>
        <v>0</v>
      </c>
      <c r="G405" s="23">
        <f t="shared" si="36"/>
        <v>0</v>
      </c>
    </row>
    <row r="406" spans="2:7" ht="20.100000000000001" customHeight="1" x14ac:dyDescent="0.25">
      <c r="B406" s="14">
        <f t="shared" si="39"/>
        <v>403</v>
      </c>
      <c r="C406" s="2">
        <f t="shared" ca="1" si="40"/>
        <v>57612</v>
      </c>
      <c r="D406" s="3">
        <f t="shared" si="37"/>
        <v>0</v>
      </c>
      <c r="E406" s="43">
        <f t="shared" si="41"/>
        <v>0</v>
      </c>
      <c r="F406" s="19">
        <f t="shared" si="38"/>
        <v>0</v>
      </c>
      <c r="G406" s="23">
        <f t="shared" si="36"/>
        <v>0</v>
      </c>
    </row>
    <row r="407" spans="2:7" ht="20.100000000000001" customHeight="1" x14ac:dyDescent="0.25">
      <c r="B407" s="14">
        <f t="shared" si="39"/>
        <v>404</v>
      </c>
      <c r="C407" s="2">
        <f t="shared" ca="1" si="40"/>
        <v>57642</v>
      </c>
      <c r="D407" s="3">
        <f t="shared" si="37"/>
        <v>0</v>
      </c>
      <c r="E407" s="43">
        <f t="shared" si="41"/>
        <v>0</v>
      </c>
      <c r="F407" s="19">
        <f t="shared" si="38"/>
        <v>0</v>
      </c>
      <c r="G407" s="23">
        <f t="shared" si="36"/>
        <v>0</v>
      </c>
    </row>
    <row r="408" spans="2:7" ht="20.100000000000001" customHeight="1" x14ac:dyDescent="0.25">
      <c r="B408" s="14">
        <f t="shared" si="39"/>
        <v>405</v>
      </c>
      <c r="C408" s="2">
        <f t="shared" ca="1" si="40"/>
        <v>57673</v>
      </c>
      <c r="D408" s="3">
        <f t="shared" si="37"/>
        <v>0</v>
      </c>
      <c r="E408" s="43">
        <f t="shared" si="41"/>
        <v>0</v>
      </c>
      <c r="F408" s="19">
        <f t="shared" si="38"/>
        <v>0</v>
      </c>
      <c r="G408" s="23">
        <f t="shared" si="36"/>
        <v>0</v>
      </c>
    </row>
    <row r="409" spans="2:7" ht="20.100000000000001" customHeight="1" x14ac:dyDescent="0.25">
      <c r="B409" s="14">
        <f t="shared" si="39"/>
        <v>406</v>
      </c>
      <c r="C409" s="2">
        <f t="shared" ca="1" si="40"/>
        <v>57703</v>
      </c>
      <c r="D409" s="3">
        <f t="shared" si="37"/>
        <v>0</v>
      </c>
      <c r="E409" s="43">
        <f t="shared" si="41"/>
        <v>0</v>
      </c>
      <c r="F409" s="19">
        <f t="shared" si="38"/>
        <v>0</v>
      </c>
      <c r="G409" s="23">
        <f t="shared" si="36"/>
        <v>0</v>
      </c>
    </row>
    <row r="410" spans="2:7" ht="20.100000000000001" customHeight="1" x14ac:dyDescent="0.25">
      <c r="B410" s="14">
        <f t="shared" si="39"/>
        <v>407</v>
      </c>
      <c r="C410" s="2">
        <f t="shared" ca="1" si="40"/>
        <v>57734</v>
      </c>
      <c r="D410" s="3">
        <f t="shared" si="37"/>
        <v>0</v>
      </c>
      <c r="E410" s="43">
        <f t="shared" si="41"/>
        <v>0</v>
      </c>
      <c r="F410" s="19">
        <f t="shared" si="38"/>
        <v>0</v>
      </c>
      <c r="G410" s="23">
        <f t="shared" si="36"/>
        <v>0</v>
      </c>
    </row>
    <row r="411" spans="2:7" ht="20.100000000000001" customHeight="1" x14ac:dyDescent="0.25">
      <c r="B411" s="14">
        <f t="shared" si="39"/>
        <v>408</v>
      </c>
      <c r="C411" s="2">
        <f t="shared" ca="1" si="40"/>
        <v>57765</v>
      </c>
      <c r="D411" s="3">
        <f t="shared" si="37"/>
        <v>0</v>
      </c>
      <c r="E411" s="43">
        <f t="shared" si="41"/>
        <v>0</v>
      </c>
      <c r="F411" s="19">
        <f t="shared" si="38"/>
        <v>0</v>
      </c>
      <c r="G411" s="23">
        <f t="shared" si="36"/>
        <v>0</v>
      </c>
    </row>
    <row r="412" spans="2:7" ht="20.100000000000001" customHeight="1" x14ac:dyDescent="0.25">
      <c r="B412" s="14">
        <f t="shared" si="39"/>
        <v>409</v>
      </c>
      <c r="C412" s="2">
        <f t="shared" ca="1" si="40"/>
        <v>57793</v>
      </c>
      <c r="D412" s="3">
        <f t="shared" si="37"/>
        <v>0</v>
      </c>
      <c r="E412" s="43">
        <f t="shared" si="41"/>
        <v>0</v>
      </c>
      <c r="F412" s="19">
        <f t="shared" si="38"/>
        <v>0</v>
      </c>
      <c r="G412" s="23">
        <f t="shared" si="36"/>
        <v>0</v>
      </c>
    </row>
    <row r="413" spans="2:7" ht="20.100000000000001" customHeight="1" x14ac:dyDescent="0.25">
      <c r="B413" s="14">
        <f t="shared" si="39"/>
        <v>410</v>
      </c>
      <c r="C413" s="2">
        <f t="shared" ca="1" si="40"/>
        <v>57824</v>
      </c>
      <c r="D413" s="3">
        <f t="shared" si="37"/>
        <v>0</v>
      </c>
      <c r="E413" s="43">
        <f t="shared" si="41"/>
        <v>0</v>
      </c>
      <c r="F413" s="19">
        <f t="shared" si="38"/>
        <v>0</v>
      </c>
      <c r="G413" s="23">
        <f t="shared" si="36"/>
        <v>0</v>
      </c>
    </row>
    <row r="414" spans="2:7" ht="20.100000000000001" customHeight="1" x14ac:dyDescent="0.25">
      <c r="B414" s="14">
        <f t="shared" si="39"/>
        <v>411</v>
      </c>
      <c r="C414" s="2">
        <f t="shared" ca="1" si="40"/>
        <v>57854</v>
      </c>
      <c r="D414" s="3">
        <f t="shared" si="37"/>
        <v>0</v>
      </c>
      <c r="E414" s="43">
        <f t="shared" si="41"/>
        <v>0</v>
      </c>
      <c r="F414" s="19">
        <f t="shared" si="38"/>
        <v>0</v>
      </c>
      <c r="G414" s="23">
        <f t="shared" si="36"/>
        <v>0</v>
      </c>
    </row>
    <row r="415" spans="2:7" ht="20.100000000000001" customHeight="1" x14ac:dyDescent="0.25">
      <c r="B415" s="14">
        <f t="shared" si="39"/>
        <v>412</v>
      </c>
      <c r="C415" s="2">
        <f t="shared" ca="1" si="40"/>
        <v>57885</v>
      </c>
      <c r="D415" s="3">
        <f t="shared" si="37"/>
        <v>0</v>
      </c>
      <c r="E415" s="43">
        <f t="shared" si="41"/>
        <v>0</v>
      </c>
      <c r="F415" s="19">
        <f t="shared" si="38"/>
        <v>0</v>
      </c>
      <c r="G415" s="23">
        <f t="shared" si="36"/>
        <v>0</v>
      </c>
    </row>
    <row r="416" spans="2:7" ht="20.100000000000001" customHeight="1" x14ac:dyDescent="0.25">
      <c r="B416" s="14">
        <f t="shared" si="39"/>
        <v>413</v>
      </c>
      <c r="C416" s="2">
        <f t="shared" ca="1" si="40"/>
        <v>57915</v>
      </c>
      <c r="D416" s="3">
        <f t="shared" si="37"/>
        <v>0</v>
      </c>
      <c r="E416" s="43">
        <f t="shared" si="41"/>
        <v>0</v>
      </c>
      <c r="F416" s="19">
        <f t="shared" si="38"/>
        <v>0</v>
      </c>
      <c r="G416" s="23">
        <f t="shared" si="36"/>
        <v>0</v>
      </c>
    </row>
    <row r="417" spans="2:7" ht="20.100000000000001" customHeight="1" x14ac:dyDescent="0.25">
      <c r="B417" s="14">
        <f t="shared" si="39"/>
        <v>414</v>
      </c>
      <c r="C417" s="2">
        <f t="shared" ca="1" si="40"/>
        <v>57946</v>
      </c>
      <c r="D417" s="3">
        <f t="shared" si="37"/>
        <v>0</v>
      </c>
      <c r="E417" s="43">
        <f t="shared" si="41"/>
        <v>0</v>
      </c>
      <c r="F417" s="19">
        <f t="shared" si="38"/>
        <v>0</v>
      </c>
      <c r="G417" s="23">
        <f t="shared" si="36"/>
        <v>0</v>
      </c>
    </row>
    <row r="418" spans="2:7" ht="20.100000000000001" customHeight="1" x14ac:dyDescent="0.25">
      <c r="B418" s="14">
        <f t="shared" si="39"/>
        <v>415</v>
      </c>
      <c r="C418" s="2">
        <f t="shared" ca="1" si="40"/>
        <v>57977</v>
      </c>
      <c r="D418" s="3">
        <f t="shared" si="37"/>
        <v>0</v>
      </c>
      <c r="E418" s="43">
        <f t="shared" si="41"/>
        <v>0</v>
      </c>
      <c r="F418" s="19">
        <f t="shared" si="38"/>
        <v>0</v>
      </c>
      <c r="G418" s="23">
        <f t="shared" si="36"/>
        <v>0</v>
      </c>
    </row>
    <row r="419" spans="2:7" ht="20.100000000000001" customHeight="1" x14ac:dyDescent="0.25">
      <c r="B419" s="14">
        <f t="shared" si="39"/>
        <v>416</v>
      </c>
      <c r="C419" s="2">
        <f t="shared" ca="1" si="40"/>
        <v>58007</v>
      </c>
      <c r="D419" s="3">
        <f t="shared" si="37"/>
        <v>0</v>
      </c>
      <c r="E419" s="43">
        <f t="shared" si="41"/>
        <v>0</v>
      </c>
      <c r="F419" s="19">
        <f t="shared" si="38"/>
        <v>0</v>
      </c>
      <c r="G419" s="23">
        <f t="shared" si="36"/>
        <v>0</v>
      </c>
    </row>
    <row r="420" spans="2:7" ht="20.100000000000001" customHeight="1" x14ac:dyDescent="0.25">
      <c r="B420" s="14">
        <f t="shared" ref="B420:B423" si="42">+B419+1</f>
        <v>417</v>
      </c>
      <c r="C420" s="2">
        <f t="shared" ref="C420:C423" ca="1" si="43">EDATE(C419,1)</f>
        <v>58038</v>
      </c>
      <c r="D420" s="3">
        <f t="shared" si="37"/>
        <v>0</v>
      </c>
      <c r="E420" s="43">
        <f t="shared" si="41"/>
        <v>0</v>
      </c>
      <c r="F420" s="19">
        <f t="shared" si="38"/>
        <v>0</v>
      </c>
      <c r="G420" s="23">
        <f t="shared" si="36"/>
        <v>0</v>
      </c>
    </row>
    <row r="421" spans="2:7" ht="20.100000000000001" customHeight="1" x14ac:dyDescent="0.25">
      <c r="B421" s="14">
        <f t="shared" si="42"/>
        <v>418</v>
      </c>
      <c r="C421" s="2">
        <f t="shared" ca="1" si="43"/>
        <v>58068</v>
      </c>
      <c r="D421" s="3">
        <f t="shared" si="37"/>
        <v>0</v>
      </c>
      <c r="E421" s="43">
        <f t="shared" si="41"/>
        <v>0</v>
      </c>
      <c r="F421" s="19">
        <f t="shared" si="38"/>
        <v>0</v>
      </c>
      <c r="G421" s="23">
        <f t="shared" si="36"/>
        <v>0</v>
      </c>
    </row>
    <row r="422" spans="2:7" ht="20.100000000000001" customHeight="1" x14ac:dyDescent="0.25">
      <c r="B422" s="14">
        <f t="shared" si="42"/>
        <v>419</v>
      </c>
      <c r="C422" s="2">
        <f t="shared" ca="1" si="43"/>
        <v>58099</v>
      </c>
      <c r="D422" s="3">
        <f t="shared" si="37"/>
        <v>0</v>
      </c>
      <c r="E422" s="43">
        <f t="shared" si="41"/>
        <v>0</v>
      </c>
      <c r="F422" s="19">
        <f t="shared" si="38"/>
        <v>0</v>
      </c>
      <c r="G422" s="23">
        <f t="shared" si="36"/>
        <v>0</v>
      </c>
    </row>
    <row r="423" spans="2:7" ht="20.100000000000001" customHeight="1" thickBot="1" x14ac:dyDescent="0.3">
      <c r="B423" s="15">
        <f t="shared" si="42"/>
        <v>420</v>
      </c>
      <c r="C423" s="16">
        <f t="shared" ca="1" si="43"/>
        <v>58130</v>
      </c>
      <c r="D423" s="17">
        <f t="shared" si="37"/>
        <v>0</v>
      </c>
      <c r="E423" s="44">
        <f t="shared" si="41"/>
        <v>0</v>
      </c>
      <c r="F423" s="20">
        <f t="shared" si="38"/>
        <v>0</v>
      </c>
      <c r="G423" s="24">
        <f t="shared" si="36"/>
        <v>0</v>
      </c>
    </row>
    <row r="424" spans="2:7" ht="5.0999999999999996" customHeight="1" x14ac:dyDescent="0.25"/>
    <row r="425" spans="2:7" ht="20.100000000000001" hidden="1" customHeight="1" x14ac:dyDescent="0.25"/>
    <row r="426" spans="2:7" ht="20.100000000000001" hidden="1" customHeight="1" x14ac:dyDescent="0.25"/>
    <row r="427" spans="2:7" ht="20.100000000000001" hidden="1" customHeight="1" x14ac:dyDescent="0.25"/>
    <row r="428" spans="2:7" ht="20.100000000000001" hidden="1" customHeight="1" x14ac:dyDescent="0.25"/>
    <row r="429" spans="2:7" ht="20.100000000000001" hidden="1" customHeight="1" x14ac:dyDescent="0.25"/>
    <row r="430" spans="2:7" ht="20.100000000000001" hidden="1" customHeight="1" x14ac:dyDescent="0.25"/>
    <row r="431" spans="2:7" ht="20.100000000000001" hidden="1" customHeight="1" x14ac:dyDescent="0.25"/>
    <row r="432" spans="2:7" ht="20.100000000000001" hidden="1" customHeight="1" x14ac:dyDescent="0.25"/>
    <row r="433" spans="5:7" ht="29.25" hidden="1" customHeight="1" x14ac:dyDescent="0.25"/>
    <row r="434" spans="5:7" ht="24" hidden="1" customHeight="1" x14ac:dyDescent="0.25">
      <c r="E434" s="40"/>
      <c r="F434" s="40"/>
      <c r="G434" s="39"/>
    </row>
  </sheetData>
  <sheetProtection algorithmName="SHA-512" hashValue="vuXY7qacHGmjKmn6jJ2fH89qem8IgRlOevVetLYiRBFCJaT0FI4QXehkioaFYWEcKUcYBn+LhTDOeOvR2OB+tw==" saltValue="qpT7pBjFg/5HgjnKKesjog==" spinCount="100000" sheet="1" objects="1" scenarios="1" selectLockedCells="1"/>
  <conditionalFormatting sqref="B4:G423">
    <cfRule type="expression" dxfId="9" priority="1">
      <formula>$G4:$G423=0</formula>
    </cfRule>
  </conditionalFormatting>
  <pageMargins left="0.511811024" right="0.511811024" top="0.78740157499999996" bottom="0.78740157499999996" header="0.31496062000000002" footer="0.31496062000000002"/>
  <pageSetup paperSize="8" orientation="portrait" verticalDpi="598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/>
  <dimension ref="A1:K434"/>
  <sheetViews>
    <sheetView showGridLines="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4" sqref="D4"/>
    </sheetView>
  </sheetViews>
  <sheetFormatPr defaultColWidth="0" defaultRowHeight="15" customHeight="1" zeroHeight="1" x14ac:dyDescent="0.25"/>
  <cols>
    <col min="1" max="1" width="1.7109375" style="1" customWidth="1"/>
    <col min="2" max="2" width="9.42578125" style="1" bestFit="1" customWidth="1"/>
    <col min="3" max="3" width="14.5703125" style="1" customWidth="1"/>
    <col min="4" max="4" width="14.28515625" style="1" bestFit="1" customWidth="1"/>
    <col min="5" max="5" width="15.85546875" style="1" customWidth="1"/>
    <col min="6" max="6" width="14.28515625" style="1" bestFit="1" customWidth="1"/>
    <col min="7" max="7" width="15.85546875" style="1" bestFit="1" customWidth="1"/>
    <col min="8" max="8" width="1.7109375" style="1" customWidth="1"/>
    <col min="9" max="9" width="30.42578125" style="1" bestFit="1" customWidth="1"/>
    <col min="10" max="10" width="14.28515625" style="1" bestFit="1" customWidth="1"/>
    <col min="11" max="11" width="1.7109375" style="1" customWidth="1"/>
    <col min="12" max="16384" width="9.140625" style="1" hidden="1"/>
  </cols>
  <sheetData>
    <row r="1" spans="2:10" ht="5.0999999999999996" customHeight="1" thickBot="1" x14ac:dyDescent="0.3"/>
    <row r="2" spans="2:10" ht="56.25" customHeight="1" thickBot="1" x14ac:dyDescent="0.3">
      <c r="B2" s="77"/>
      <c r="C2" s="81"/>
      <c r="D2" s="81"/>
      <c r="E2" s="82" t="s">
        <v>19</v>
      </c>
      <c r="F2" s="79"/>
      <c r="G2" s="79"/>
      <c r="H2" s="79"/>
      <c r="I2" s="79"/>
      <c r="J2" s="80"/>
    </row>
    <row r="3" spans="2:10" ht="40.5" customHeight="1" thickBot="1" x14ac:dyDescent="0.3">
      <c r="B3" s="25" t="s">
        <v>17</v>
      </c>
      <c r="C3" s="26" t="s">
        <v>4</v>
      </c>
      <c r="D3" s="26" t="s">
        <v>2</v>
      </c>
      <c r="E3" s="26" t="s">
        <v>16</v>
      </c>
      <c r="F3" s="26" t="s">
        <v>1</v>
      </c>
      <c r="G3" s="21" t="s">
        <v>5</v>
      </c>
      <c r="I3" s="5" t="s">
        <v>6</v>
      </c>
      <c r="J3" s="6">
        <f>+SAC!J3</f>
        <v>500000</v>
      </c>
    </row>
    <row r="4" spans="2:10" ht="20.100000000000001" customHeight="1" x14ac:dyDescent="0.25">
      <c r="B4" s="29">
        <f>+SAC!B4</f>
        <v>1</v>
      </c>
      <c r="C4" s="30">
        <f ca="1">+SAC!C4</f>
        <v>45375</v>
      </c>
      <c r="D4" s="31">
        <f>+SAC!D4</f>
        <v>450000</v>
      </c>
      <c r="E4" s="32">
        <f>+G4-F4</f>
        <v>384.79541516717427</v>
      </c>
      <c r="F4" s="33">
        <f>+D4*$J$10</f>
        <v>2544.3654243323731</v>
      </c>
      <c r="G4" s="45">
        <f>PMT($J$10,$J$7*12,-D4,0)</f>
        <v>2929.1608394995474</v>
      </c>
      <c r="I4" s="34" t="s">
        <v>7</v>
      </c>
      <c r="J4" s="35">
        <f>+SAC!J4</f>
        <v>0.1</v>
      </c>
    </row>
    <row r="5" spans="2:10" ht="20.100000000000001" customHeight="1" x14ac:dyDescent="0.25">
      <c r="B5" s="14">
        <f>+SAC!B5</f>
        <v>2</v>
      </c>
      <c r="C5" s="2">
        <f ca="1">+SAC!C5</f>
        <v>45406</v>
      </c>
      <c r="D5" s="3">
        <f>IF(TRUNC(D4-E4)&lt;=0,0,(D4-E4))</f>
        <v>449615.20458483283</v>
      </c>
      <c r="E5" s="4">
        <f t="shared" ref="E5" si="0">+G5-F5</f>
        <v>386.97110438893651</v>
      </c>
      <c r="F5" s="19">
        <f t="shared" ref="F5:F68" si="1">+D5*$J$10</f>
        <v>2542.1897351106109</v>
      </c>
      <c r="G5" s="46">
        <f>IF(D5&lt;=0,0,G4)</f>
        <v>2929.1608394995474</v>
      </c>
      <c r="I5" s="34" t="s">
        <v>8</v>
      </c>
      <c r="J5" s="35">
        <f>+SAC!J5</f>
        <v>0.9</v>
      </c>
    </row>
    <row r="6" spans="2:10" ht="20.100000000000001" customHeight="1" x14ac:dyDescent="0.25">
      <c r="B6" s="14">
        <f>+SAC!B6</f>
        <v>3</v>
      </c>
      <c r="C6" s="2">
        <f ca="1">+SAC!C6</f>
        <v>45436</v>
      </c>
      <c r="D6" s="3">
        <f t="shared" ref="D6:D69" si="2">IF(TRUNC(D5-E5)&lt;=0,0,(D5-E5))</f>
        <v>449228.23348044389</v>
      </c>
      <c r="E6" s="4">
        <f t="shared" ref="E6:E69" si="3">+G6-F6</f>
        <v>389.15909527387612</v>
      </c>
      <c r="F6" s="19">
        <f t="shared" si="1"/>
        <v>2540.0017442256712</v>
      </c>
      <c r="G6" s="46">
        <f t="shared" ref="G6:G69" si="4">IF(D6&lt;=0,0,G5)</f>
        <v>2929.1608394995474</v>
      </c>
      <c r="I6" s="7" t="s">
        <v>3</v>
      </c>
      <c r="J6" s="8">
        <f>+J3*J5</f>
        <v>450000</v>
      </c>
    </row>
    <row r="7" spans="2:10" ht="20.100000000000001" customHeight="1" x14ac:dyDescent="0.25">
      <c r="B7" s="14">
        <f>+SAC!B7</f>
        <v>4</v>
      </c>
      <c r="C7" s="2">
        <f ca="1">+SAC!C7</f>
        <v>45467</v>
      </c>
      <c r="D7" s="3">
        <f t="shared" si="2"/>
        <v>448839.07438517001</v>
      </c>
      <c r="E7" s="4">
        <f t="shared" si="3"/>
        <v>391.35945737738575</v>
      </c>
      <c r="F7" s="19">
        <f t="shared" si="1"/>
        <v>2537.8013821221616</v>
      </c>
      <c r="G7" s="46">
        <f t="shared" si="4"/>
        <v>2929.1608394995474</v>
      </c>
      <c r="I7" s="34" t="s">
        <v>9</v>
      </c>
      <c r="J7" s="36">
        <f>+SAC!J7</f>
        <v>30</v>
      </c>
    </row>
    <row r="8" spans="2:10" ht="20.100000000000001" customHeight="1" x14ac:dyDescent="0.25">
      <c r="B8" s="14">
        <f>+SAC!B8</f>
        <v>5</v>
      </c>
      <c r="C8" s="2">
        <f ca="1">+SAC!C8</f>
        <v>45497</v>
      </c>
      <c r="D8" s="3">
        <f t="shared" si="2"/>
        <v>448447.71492779261</v>
      </c>
      <c r="E8" s="4">
        <f t="shared" si="3"/>
        <v>393.57226064813358</v>
      </c>
      <c r="F8" s="19">
        <f t="shared" si="1"/>
        <v>2535.5885788514138</v>
      </c>
      <c r="G8" s="46">
        <f t="shared" si="4"/>
        <v>2929.1608394995474</v>
      </c>
      <c r="I8" s="34" t="s">
        <v>10</v>
      </c>
      <c r="J8" s="37">
        <f>+SAC!J8</f>
        <v>0.06</v>
      </c>
    </row>
    <row r="9" spans="2:10" ht="20.100000000000001" customHeight="1" x14ac:dyDescent="0.25">
      <c r="B9" s="14">
        <f>+SAC!B9</f>
        <v>6</v>
      </c>
      <c r="C9" s="2">
        <f ca="1">+SAC!C9</f>
        <v>45528</v>
      </c>
      <c r="D9" s="3">
        <f t="shared" si="2"/>
        <v>448054.14266714448</v>
      </c>
      <c r="E9" s="4">
        <f t="shared" si="3"/>
        <v>395.79757543028791</v>
      </c>
      <c r="F9" s="19">
        <f t="shared" si="1"/>
        <v>2533.3632640692595</v>
      </c>
      <c r="G9" s="46">
        <f t="shared" si="4"/>
        <v>2929.1608394995474</v>
      </c>
      <c r="I9" s="34" t="s">
        <v>11</v>
      </c>
      <c r="J9" s="37">
        <f>+SAC!J9</f>
        <v>0.01</v>
      </c>
    </row>
    <row r="10" spans="2:10" ht="20.100000000000001" customHeight="1" x14ac:dyDescent="0.25">
      <c r="B10" s="14">
        <f>+SAC!B10</f>
        <v>7</v>
      </c>
      <c r="C10" s="2">
        <f ca="1">+SAC!C10</f>
        <v>45559</v>
      </c>
      <c r="D10" s="3">
        <f t="shared" si="2"/>
        <v>447658.34509171417</v>
      </c>
      <c r="E10" s="4">
        <f t="shared" si="3"/>
        <v>398.03547246575317</v>
      </c>
      <c r="F10" s="19">
        <f t="shared" si="1"/>
        <v>2531.1253670337942</v>
      </c>
      <c r="G10" s="46">
        <f t="shared" si="4"/>
        <v>2929.1608394995474</v>
      </c>
      <c r="I10" s="7" t="s">
        <v>0</v>
      </c>
      <c r="J10" s="9">
        <f>(((J8+J9)+1)^(1/12))-1</f>
        <v>5.6541453874052738E-3</v>
      </c>
    </row>
    <row r="11" spans="2:10" ht="20.100000000000001" customHeight="1" x14ac:dyDescent="0.25">
      <c r="B11" s="14">
        <f>+SAC!B11</f>
        <v>8</v>
      </c>
      <c r="C11" s="2">
        <f ca="1">+SAC!C11</f>
        <v>45589</v>
      </c>
      <c r="D11" s="3">
        <f t="shared" si="2"/>
        <v>447260.30961924844</v>
      </c>
      <c r="E11" s="4">
        <f t="shared" si="3"/>
        <v>400.28602289641913</v>
      </c>
      <c r="F11" s="19">
        <f t="shared" si="1"/>
        <v>2528.8748166031282</v>
      </c>
      <c r="G11" s="46">
        <f t="shared" si="4"/>
        <v>2929.1608394995474</v>
      </c>
      <c r="I11" s="34" t="s">
        <v>12</v>
      </c>
      <c r="J11" s="38">
        <f>SUM(E4:E423)</f>
        <v>449999.99999999919</v>
      </c>
    </row>
    <row r="12" spans="2:10" ht="20.100000000000001" customHeight="1" x14ac:dyDescent="0.25">
      <c r="B12" s="14">
        <f>+SAC!B12</f>
        <v>9</v>
      </c>
      <c r="C12" s="2">
        <f ca="1">+SAC!C12</f>
        <v>45620</v>
      </c>
      <c r="D12" s="3">
        <f t="shared" si="2"/>
        <v>446860.02359635202</v>
      </c>
      <c r="E12" s="4">
        <f t="shared" si="3"/>
        <v>402.54929826642183</v>
      </c>
      <c r="F12" s="19">
        <f t="shared" si="1"/>
        <v>2526.6115412331255</v>
      </c>
      <c r="G12" s="46">
        <f t="shared" si="4"/>
        <v>2929.1608394995474</v>
      </c>
      <c r="I12" s="34" t="s">
        <v>13</v>
      </c>
      <c r="J12" s="38">
        <f>SUM(F4:F423)</f>
        <v>604497.902219838</v>
      </c>
    </row>
    <row r="13" spans="2:10" ht="20.100000000000001" customHeight="1" x14ac:dyDescent="0.25">
      <c r="B13" s="14">
        <f>+SAC!B13</f>
        <v>10</v>
      </c>
      <c r="C13" s="2">
        <f ca="1">+SAC!C13</f>
        <v>45650</v>
      </c>
      <c r="D13" s="3">
        <f t="shared" si="2"/>
        <v>446457.47429808561</v>
      </c>
      <c r="E13" s="4">
        <f t="shared" si="3"/>
        <v>404.82537052441785</v>
      </c>
      <c r="F13" s="19">
        <f t="shared" si="1"/>
        <v>2524.3354689751295</v>
      </c>
      <c r="G13" s="46">
        <f t="shared" si="4"/>
        <v>2929.1608394995474</v>
      </c>
      <c r="I13" s="7" t="s">
        <v>14</v>
      </c>
      <c r="J13" s="8">
        <f>+J11+J12</f>
        <v>1054497.9022198371</v>
      </c>
    </row>
    <row r="14" spans="2:10" ht="20.100000000000001" customHeight="1" thickBot="1" x14ac:dyDescent="0.3">
      <c r="B14" s="14">
        <f>+SAC!B14</f>
        <v>11</v>
      </c>
      <c r="C14" s="2">
        <f ca="1">+SAC!C14</f>
        <v>45681</v>
      </c>
      <c r="D14" s="3">
        <f t="shared" si="2"/>
        <v>446052.64892756118</v>
      </c>
      <c r="E14" s="4">
        <f t="shared" si="3"/>
        <v>407.11431202587346</v>
      </c>
      <c r="F14" s="19">
        <f t="shared" si="1"/>
        <v>2522.0465274736739</v>
      </c>
      <c r="G14" s="46">
        <f t="shared" si="4"/>
        <v>2929.1608394995474</v>
      </c>
      <c r="I14" s="10" t="s">
        <v>15</v>
      </c>
      <c r="J14" s="11">
        <f>+J12/J6</f>
        <v>1.34332867159964</v>
      </c>
    </row>
    <row r="15" spans="2:10" ht="20.100000000000001" customHeight="1" x14ac:dyDescent="0.25">
      <c r="B15" s="14">
        <f>+SAC!B15</f>
        <v>12</v>
      </c>
      <c r="C15" s="2">
        <f ca="1">+SAC!C15</f>
        <v>45712</v>
      </c>
      <c r="D15" s="3">
        <f t="shared" si="2"/>
        <v>445645.53461553529</v>
      </c>
      <c r="E15" s="4">
        <f t="shared" si="3"/>
        <v>409.41619553536111</v>
      </c>
      <c r="F15" s="19">
        <f t="shared" si="1"/>
        <v>2519.7446439641863</v>
      </c>
      <c r="G15" s="46">
        <f t="shared" si="4"/>
        <v>2929.1608394995474</v>
      </c>
      <c r="J15" s="39"/>
    </row>
    <row r="16" spans="2:10" ht="20.100000000000001" customHeight="1" x14ac:dyDescent="0.25">
      <c r="B16" s="14">
        <f>+SAC!B16</f>
        <v>13</v>
      </c>
      <c r="C16" s="2">
        <f ca="1">+SAC!C16</f>
        <v>45740</v>
      </c>
      <c r="D16" s="3">
        <f t="shared" si="2"/>
        <v>445236.11841999996</v>
      </c>
      <c r="E16" s="4">
        <f t="shared" si="3"/>
        <v>411.73109422887637</v>
      </c>
      <c r="F16" s="19">
        <f t="shared" si="1"/>
        <v>2517.429745270671</v>
      </c>
      <c r="G16" s="46">
        <f t="shared" si="4"/>
        <v>2929.1608394995474</v>
      </c>
      <c r="I16" s="40"/>
      <c r="J16" s="40"/>
    </row>
    <row r="17" spans="2:10" ht="20.100000000000001" customHeight="1" x14ac:dyDescent="0.25">
      <c r="B17" s="14">
        <f>+SAC!B17</f>
        <v>14</v>
      </c>
      <c r="C17" s="2">
        <f ca="1">+SAC!C17</f>
        <v>45771</v>
      </c>
      <c r="D17" s="3">
        <f t="shared" si="2"/>
        <v>444824.38732577109</v>
      </c>
      <c r="E17" s="4">
        <f t="shared" si="3"/>
        <v>414.05908169616168</v>
      </c>
      <c r="F17" s="19">
        <f t="shared" si="1"/>
        <v>2515.1017578033857</v>
      </c>
      <c r="G17" s="46">
        <f t="shared" si="4"/>
        <v>2929.1608394995474</v>
      </c>
      <c r="I17" s="39"/>
    </row>
    <row r="18" spans="2:10" ht="20.100000000000001" customHeight="1" x14ac:dyDescent="0.25">
      <c r="B18" s="14">
        <f>+SAC!B18</f>
        <v>15</v>
      </c>
      <c r="C18" s="2">
        <f ca="1">+SAC!C18</f>
        <v>45801</v>
      </c>
      <c r="D18" s="3">
        <f t="shared" si="2"/>
        <v>444410.32824407495</v>
      </c>
      <c r="E18" s="4">
        <f t="shared" si="3"/>
        <v>416.4002319430474</v>
      </c>
      <c r="F18" s="19">
        <f t="shared" si="1"/>
        <v>2512.7606075565</v>
      </c>
      <c r="G18" s="46">
        <f t="shared" si="4"/>
        <v>2929.1608394995474</v>
      </c>
      <c r="J18" s="41"/>
    </row>
    <row r="19" spans="2:10" ht="20.100000000000001" customHeight="1" x14ac:dyDescent="0.25">
      <c r="B19" s="14">
        <f>+SAC!B19</f>
        <v>16</v>
      </c>
      <c r="C19" s="2">
        <f ca="1">+SAC!C19</f>
        <v>45832</v>
      </c>
      <c r="D19" s="3">
        <f t="shared" si="2"/>
        <v>443993.92801213189</v>
      </c>
      <c r="E19" s="4">
        <f t="shared" si="3"/>
        <v>418.75461939380284</v>
      </c>
      <c r="F19" s="19">
        <f t="shared" si="1"/>
        <v>2510.4062201057445</v>
      </c>
      <c r="G19" s="46">
        <f t="shared" si="4"/>
        <v>2929.1608394995474</v>
      </c>
      <c r="J19" s="42"/>
    </row>
    <row r="20" spans="2:10" ht="20.100000000000001" customHeight="1" x14ac:dyDescent="0.25">
      <c r="B20" s="14">
        <f>+SAC!B20</f>
        <v>17</v>
      </c>
      <c r="C20" s="2">
        <f ca="1">+SAC!C20</f>
        <v>45862</v>
      </c>
      <c r="D20" s="3">
        <f t="shared" si="2"/>
        <v>443575.1733927381</v>
      </c>
      <c r="E20" s="4">
        <f t="shared" si="3"/>
        <v>421.12231889350278</v>
      </c>
      <c r="F20" s="19">
        <f t="shared" si="1"/>
        <v>2508.0385206060446</v>
      </c>
      <c r="G20" s="46">
        <f t="shared" si="4"/>
        <v>2929.1608394995474</v>
      </c>
    </row>
    <row r="21" spans="2:10" ht="20.100000000000001" customHeight="1" x14ac:dyDescent="0.25">
      <c r="B21" s="14">
        <f>+SAC!B21</f>
        <v>18</v>
      </c>
      <c r="C21" s="2">
        <f ca="1">+SAC!C21</f>
        <v>45893</v>
      </c>
      <c r="D21" s="3">
        <f t="shared" si="2"/>
        <v>443154.0510738446</v>
      </c>
      <c r="E21" s="4">
        <f t="shared" si="3"/>
        <v>423.50340571040761</v>
      </c>
      <c r="F21" s="19">
        <f t="shared" si="1"/>
        <v>2505.6574337891398</v>
      </c>
      <c r="G21" s="46">
        <f t="shared" si="4"/>
        <v>2929.1608394995474</v>
      </c>
    </row>
    <row r="22" spans="2:10" ht="20.100000000000001" customHeight="1" x14ac:dyDescent="0.25">
      <c r="B22" s="14">
        <f>+SAC!B22</f>
        <v>19</v>
      </c>
      <c r="C22" s="2">
        <f ca="1">+SAC!C22</f>
        <v>45924</v>
      </c>
      <c r="D22" s="3">
        <f t="shared" si="2"/>
        <v>442730.54766813421</v>
      </c>
      <c r="E22" s="4">
        <f t="shared" si="3"/>
        <v>425.89795553835575</v>
      </c>
      <c r="F22" s="19">
        <f t="shared" si="1"/>
        <v>2503.2628839611916</v>
      </c>
      <c r="G22" s="46">
        <f t="shared" si="4"/>
        <v>2929.1608394995474</v>
      </c>
    </row>
    <row r="23" spans="2:10" ht="20.100000000000001" customHeight="1" x14ac:dyDescent="0.25">
      <c r="B23" s="14">
        <f>+SAC!B23</f>
        <v>20</v>
      </c>
      <c r="C23" s="2">
        <f ca="1">+SAC!C23</f>
        <v>45954</v>
      </c>
      <c r="D23" s="3">
        <f t="shared" si="2"/>
        <v>442304.64971259586</v>
      </c>
      <c r="E23" s="4">
        <f t="shared" si="3"/>
        <v>428.30604449916791</v>
      </c>
      <c r="F23" s="19">
        <f t="shared" si="1"/>
        <v>2500.8547950003795</v>
      </c>
      <c r="G23" s="46">
        <f t="shared" si="4"/>
        <v>2929.1608394995474</v>
      </c>
    </row>
    <row r="24" spans="2:10" ht="20.100000000000001" customHeight="1" x14ac:dyDescent="0.25">
      <c r="B24" s="14">
        <f>+SAC!B24</f>
        <v>21</v>
      </c>
      <c r="C24" s="2">
        <f ca="1">+SAC!C24</f>
        <v>45985</v>
      </c>
      <c r="D24" s="3">
        <f t="shared" si="2"/>
        <v>441876.3436680967</v>
      </c>
      <c r="E24" s="4">
        <f t="shared" si="3"/>
        <v>430.7277491450709</v>
      </c>
      <c r="F24" s="19">
        <f t="shared" si="1"/>
        <v>2498.4330903544765</v>
      </c>
      <c r="G24" s="46">
        <f t="shared" si="4"/>
        <v>2929.1608394995474</v>
      </c>
    </row>
    <row r="25" spans="2:10" ht="20.100000000000001" customHeight="1" x14ac:dyDescent="0.25">
      <c r="B25" s="14">
        <f>+SAC!B25</f>
        <v>22</v>
      </c>
      <c r="C25" s="2">
        <f ca="1">+SAC!C25</f>
        <v>46015</v>
      </c>
      <c r="D25" s="3">
        <f t="shared" si="2"/>
        <v>441445.61591895163</v>
      </c>
      <c r="E25" s="4">
        <f t="shared" si="3"/>
        <v>433.16314646112687</v>
      </c>
      <c r="F25" s="19">
        <f t="shared" si="1"/>
        <v>2495.9976930384205</v>
      </c>
      <c r="G25" s="46">
        <f t="shared" si="4"/>
        <v>2929.1608394995474</v>
      </c>
    </row>
    <row r="26" spans="2:10" ht="20.100000000000001" customHeight="1" x14ac:dyDescent="0.25">
      <c r="B26" s="14">
        <f>+SAC!B26</f>
        <v>23</v>
      </c>
      <c r="C26" s="2">
        <f ca="1">+SAC!C26</f>
        <v>46046</v>
      </c>
      <c r="D26" s="3">
        <f t="shared" si="2"/>
        <v>441012.45277249051</v>
      </c>
      <c r="E26" s="4">
        <f t="shared" si="3"/>
        <v>435.61231386768395</v>
      </c>
      <c r="F26" s="19">
        <f t="shared" si="1"/>
        <v>2493.5485256318634</v>
      </c>
      <c r="G26" s="46">
        <f t="shared" si="4"/>
        <v>2929.1608394995474</v>
      </c>
    </row>
    <row r="27" spans="2:10" ht="20.100000000000001" customHeight="1" x14ac:dyDescent="0.25">
      <c r="B27" s="14">
        <f>+SAC!B27</f>
        <v>24</v>
      </c>
      <c r="C27" s="2">
        <f ca="1">+SAC!C27</f>
        <v>46077</v>
      </c>
      <c r="D27" s="3">
        <f t="shared" si="2"/>
        <v>440576.84045862284</v>
      </c>
      <c r="E27" s="4">
        <f t="shared" si="3"/>
        <v>438.07532922283599</v>
      </c>
      <c r="F27" s="19">
        <f t="shared" si="1"/>
        <v>2491.0855102767114</v>
      </c>
      <c r="G27" s="46">
        <f t="shared" si="4"/>
        <v>2929.1608394995474</v>
      </c>
    </row>
    <row r="28" spans="2:10" ht="20.100000000000001" customHeight="1" x14ac:dyDescent="0.25">
      <c r="B28" s="14">
        <f>+SAC!B28</f>
        <v>25</v>
      </c>
      <c r="C28" s="2">
        <f ca="1">+SAC!C28</f>
        <v>46105</v>
      </c>
      <c r="D28" s="3">
        <f t="shared" si="2"/>
        <v>440138.76512940001</v>
      </c>
      <c r="E28" s="4">
        <f t="shared" si="3"/>
        <v>440.55227082489728</v>
      </c>
      <c r="F28" s="19">
        <f t="shared" si="1"/>
        <v>2488.6085686746501</v>
      </c>
      <c r="G28" s="46">
        <f t="shared" si="4"/>
        <v>2929.1608394995474</v>
      </c>
    </row>
    <row r="29" spans="2:10" ht="20.100000000000001" customHeight="1" x14ac:dyDescent="0.25">
      <c r="B29" s="14">
        <f>+SAC!B29</f>
        <v>26</v>
      </c>
      <c r="C29" s="2">
        <f ca="1">+SAC!C29</f>
        <v>46136</v>
      </c>
      <c r="D29" s="3">
        <f t="shared" si="2"/>
        <v>439698.21285857511</v>
      </c>
      <c r="E29" s="4">
        <f t="shared" si="3"/>
        <v>443.04321741489275</v>
      </c>
      <c r="F29" s="19">
        <f t="shared" si="1"/>
        <v>2486.1176220846546</v>
      </c>
      <c r="G29" s="46">
        <f t="shared" si="4"/>
        <v>2929.1608394995474</v>
      </c>
    </row>
    <row r="30" spans="2:10" ht="20.100000000000001" customHeight="1" x14ac:dyDescent="0.25">
      <c r="B30" s="14">
        <f>+SAC!B30</f>
        <v>27</v>
      </c>
      <c r="C30" s="2">
        <f ca="1">+SAC!C30</f>
        <v>46166</v>
      </c>
      <c r="D30" s="3">
        <f t="shared" si="2"/>
        <v>439255.16964116023</v>
      </c>
      <c r="E30" s="4">
        <f t="shared" si="3"/>
        <v>445.54824817906001</v>
      </c>
      <c r="F30" s="19">
        <f t="shared" si="1"/>
        <v>2483.6125913204874</v>
      </c>
      <c r="G30" s="46">
        <f t="shared" si="4"/>
        <v>2929.1608394995474</v>
      </c>
    </row>
    <row r="31" spans="2:10" ht="20.100000000000001" customHeight="1" x14ac:dyDescent="0.25">
      <c r="B31" s="14">
        <f>+SAC!B31</f>
        <v>28</v>
      </c>
      <c r="C31" s="2">
        <f ca="1">+SAC!C31</f>
        <v>46197</v>
      </c>
      <c r="D31" s="3">
        <f t="shared" si="2"/>
        <v>438809.62139298115</v>
      </c>
      <c r="E31" s="4">
        <f t="shared" si="3"/>
        <v>448.06744275136862</v>
      </c>
      <c r="F31" s="19">
        <f t="shared" si="1"/>
        <v>2481.0933967481787</v>
      </c>
      <c r="G31" s="46">
        <f t="shared" si="4"/>
        <v>2929.1608394995474</v>
      </c>
    </row>
    <row r="32" spans="2:10" ht="20.100000000000001" customHeight="1" x14ac:dyDescent="0.25">
      <c r="B32" s="14">
        <f>+SAC!B32</f>
        <v>29</v>
      </c>
      <c r="C32" s="2">
        <f ca="1">+SAC!C32</f>
        <v>46227</v>
      </c>
      <c r="D32" s="3">
        <f t="shared" si="2"/>
        <v>438361.55395022978</v>
      </c>
      <c r="E32" s="4">
        <f t="shared" si="3"/>
        <v>450.60088121604758</v>
      </c>
      <c r="F32" s="19">
        <f t="shared" si="1"/>
        <v>2478.5599582834998</v>
      </c>
      <c r="G32" s="46">
        <f t="shared" si="4"/>
        <v>2929.1608394995474</v>
      </c>
    </row>
    <row r="33" spans="2:9" ht="20.100000000000001" customHeight="1" x14ac:dyDescent="0.25">
      <c r="B33" s="14">
        <f>+SAC!B33</f>
        <v>30</v>
      </c>
      <c r="C33" s="2">
        <f ca="1">+SAC!C33</f>
        <v>46258</v>
      </c>
      <c r="D33" s="3">
        <f t="shared" si="2"/>
        <v>437910.95306901372</v>
      </c>
      <c r="E33" s="4">
        <f t="shared" si="3"/>
        <v>453.14864411013605</v>
      </c>
      <c r="F33" s="19">
        <f t="shared" si="1"/>
        <v>2476.0121953894113</v>
      </c>
      <c r="G33" s="46">
        <f t="shared" si="4"/>
        <v>2929.1608394995474</v>
      </c>
    </row>
    <row r="34" spans="2:9" ht="20.100000000000001" customHeight="1" x14ac:dyDescent="0.25">
      <c r="B34" s="14">
        <f>+SAC!B34</f>
        <v>31</v>
      </c>
      <c r="C34" s="2">
        <f ca="1">+SAC!C34</f>
        <v>46289</v>
      </c>
      <c r="D34" s="3">
        <f t="shared" si="2"/>
        <v>437457.80442490359</v>
      </c>
      <c r="E34" s="4">
        <f t="shared" si="3"/>
        <v>455.71081242604032</v>
      </c>
      <c r="F34" s="19">
        <f t="shared" si="1"/>
        <v>2473.450027073507</v>
      </c>
      <c r="G34" s="46">
        <f t="shared" si="4"/>
        <v>2929.1608394995474</v>
      </c>
    </row>
    <row r="35" spans="2:9" ht="20.100000000000001" customHeight="1" x14ac:dyDescent="0.25">
      <c r="B35" s="14">
        <f>+SAC!B35</f>
        <v>32</v>
      </c>
      <c r="C35" s="2">
        <f ca="1">+SAC!C35</f>
        <v>46319</v>
      </c>
      <c r="D35" s="3">
        <f t="shared" si="2"/>
        <v>437002.09361247753</v>
      </c>
      <c r="E35" s="4">
        <f t="shared" si="3"/>
        <v>458.28746761411003</v>
      </c>
      <c r="F35" s="19">
        <f t="shared" si="1"/>
        <v>2470.8733718854373</v>
      </c>
      <c r="G35" s="46">
        <f t="shared" si="4"/>
        <v>2929.1608394995474</v>
      </c>
    </row>
    <row r="36" spans="2:9" ht="20.100000000000001" customHeight="1" x14ac:dyDescent="0.25">
      <c r="B36" s="14">
        <f>+SAC!B36</f>
        <v>33</v>
      </c>
      <c r="C36" s="2">
        <f ca="1">+SAC!C36</f>
        <v>46350</v>
      </c>
      <c r="D36" s="3">
        <f t="shared" si="2"/>
        <v>436543.80614486343</v>
      </c>
      <c r="E36" s="4">
        <f t="shared" si="3"/>
        <v>460.87869158522562</v>
      </c>
      <c r="F36" s="19">
        <f t="shared" si="1"/>
        <v>2468.2821479143217</v>
      </c>
      <c r="G36" s="46">
        <f t="shared" si="4"/>
        <v>2929.1608394995474</v>
      </c>
    </row>
    <row r="37" spans="2:9" ht="20.100000000000001" customHeight="1" x14ac:dyDescent="0.25">
      <c r="B37" s="14">
        <f>+SAC!B37</f>
        <v>34</v>
      </c>
      <c r="C37" s="2">
        <f ca="1">+SAC!C37</f>
        <v>46380</v>
      </c>
      <c r="D37" s="3">
        <f t="shared" si="2"/>
        <v>436082.92745327821</v>
      </c>
      <c r="E37" s="4">
        <f t="shared" si="3"/>
        <v>463.48456671340591</v>
      </c>
      <c r="F37" s="19">
        <f t="shared" si="1"/>
        <v>2465.6762727861415</v>
      </c>
      <c r="G37" s="46">
        <f t="shared" si="4"/>
        <v>2929.1608394995474</v>
      </c>
      <c r="I37" s="39"/>
    </row>
    <row r="38" spans="2:9" ht="20.100000000000001" customHeight="1" x14ac:dyDescent="0.25">
      <c r="B38" s="14">
        <f>+SAC!B38</f>
        <v>35</v>
      </c>
      <c r="C38" s="2">
        <f ca="1">+SAC!C38</f>
        <v>46411</v>
      </c>
      <c r="D38" s="3">
        <f t="shared" si="2"/>
        <v>435619.44288656482</v>
      </c>
      <c r="E38" s="4">
        <f t="shared" si="3"/>
        <v>466.10517583842193</v>
      </c>
      <c r="F38" s="19">
        <f t="shared" si="1"/>
        <v>2463.0556636611254</v>
      </c>
      <c r="G38" s="46">
        <f t="shared" si="4"/>
        <v>2929.1608394995474</v>
      </c>
    </row>
    <row r="39" spans="2:9" ht="20.100000000000001" customHeight="1" x14ac:dyDescent="0.25">
      <c r="B39" s="14">
        <f>+SAC!B39</f>
        <v>36</v>
      </c>
      <c r="C39" s="2">
        <f ca="1">+SAC!C39</f>
        <v>46442</v>
      </c>
      <c r="D39" s="3">
        <f t="shared" si="2"/>
        <v>435153.33771072642</v>
      </c>
      <c r="E39" s="4">
        <f t="shared" si="3"/>
        <v>468.74060226843403</v>
      </c>
      <c r="F39" s="19">
        <f t="shared" si="1"/>
        <v>2460.4202372311133</v>
      </c>
      <c r="G39" s="46">
        <f t="shared" si="4"/>
        <v>2929.1608394995474</v>
      </c>
    </row>
    <row r="40" spans="2:9" ht="20.100000000000001" customHeight="1" x14ac:dyDescent="0.25">
      <c r="B40" s="14">
        <f>+SAC!B40</f>
        <v>37</v>
      </c>
      <c r="C40" s="2">
        <f ca="1">+SAC!C40</f>
        <v>46470</v>
      </c>
      <c r="D40" s="3">
        <f t="shared" si="2"/>
        <v>434684.59710845799</v>
      </c>
      <c r="E40" s="4">
        <f t="shared" si="3"/>
        <v>471.39092978263989</v>
      </c>
      <c r="F40" s="19">
        <f t="shared" si="1"/>
        <v>2457.7699097169075</v>
      </c>
      <c r="G40" s="46">
        <f t="shared" si="4"/>
        <v>2929.1608394995474</v>
      </c>
    </row>
    <row r="41" spans="2:9" ht="20.100000000000001" customHeight="1" x14ac:dyDescent="0.25">
      <c r="B41" s="14">
        <f>+SAC!B41</f>
        <v>38</v>
      </c>
      <c r="C41" s="2">
        <f ca="1">+SAC!C41</f>
        <v>46501</v>
      </c>
      <c r="D41" s="3">
        <f t="shared" si="2"/>
        <v>434213.20617867535</v>
      </c>
      <c r="E41" s="4">
        <f t="shared" si="3"/>
        <v>474.0562426339352</v>
      </c>
      <c r="F41" s="19">
        <f t="shared" si="1"/>
        <v>2455.1045968656122</v>
      </c>
      <c r="G41" s="46">
        <f t="shared" si="4"/>
        <v>2929.1608394995474</v>
      </c>
    </row>
    <row r="42" spans="2:9" ht="20.100000000000001" customHeight="1" x14ac:dyDescent="0.25">
      <c r="B42" s="14">
        <f>+SAC!B42</f>
        <v>39</v>
      </c>
      <c r="C42" s="2">
        <f ca="1">+SAC!C42</f>
        <v>46531</v>
      </c>
      <c r="D42" s="3">
        <f t="shared" si="2"/>
        <v>433739.14993604139</v>
      </c>
      <c r="E42" s="4">
        <f t="shared" si="3"/>
        <v>476.73662555159444</v>
      </c>
      <c r="F42" s="19">
        <f t="shared" si="1"/>
        <v>2452.4242139479529</v>
      </c>
      <c r="G42" s="46">
        <f t="shared" si="4"/>
        <v>2929.1608394995474</v>
      </c>
    </row>
    <row r="43" spans="2:9" ht="20.100000000000001" customHeight="1" x14ac:dyDescent="0.25">
      <c r="B43" s="14">
        <f>+SAC!B43</f>
        <v>40</v>
      </c>
      <c r="C43" s="2">
        <f ca="1">+SAC!C43</f>
        <v>46562</v>
      </c>
      <c r="D43" s="3">
        <f t="shared" si="2"/>
        <v>433262.41331048979</v>
      </c>
      <c r="E43" s="4">
        <f t="shared" si="3"/>
        <v>479.43216374396434</v>
      </c>
      <c r="F43" s="19">
        <f t="shared" si="1"/>
        <v>2449.728675755583</v>
      </c>
      <c r="G43" s="46">
        <f t="shared" si="4"/>
        <v>2929.1608394995474</v>
      </c>
    </row>
    <row r="44" spans="2:9" ht="20.100000000000001" customHeight="1" x14ac:dyDescent="0.25">
      <c r="B44" s="14">
        <f>+SAC!B44</f>
        <v>41</v>
      </c>
      <c r="C44" s="2">
        <f ca="1">+SAC!C44</f>
        <v>46592</v>
      </c>
      <c r="D44" s="3">
        <f t="shared" si="2"/>
        <v>432782.98114674585</v>
      </c>
      <c r="E44" s="4">
        <f t="shared" si="3"/>
        <v>482.14294290117095</v>
      </c>
      <c r="F44" s="19">
        <f t="shared" si="1"/>
        <v>2447.0178965983764</v>
      </c>
      <c r="G44" s="46">
        <f t="shared" si="4"/>
        <v>2929.1608394995474</v>
      </c>
    </row>
    <row r="45" spans="2:9" ht="20.100000000000001" customHeight="1" x14ac:dyDescent="0.25">
      <c r="B45" s="14">
        <f>+SAC!B45</f>
        <v>42</v>
      </c>
      <c r="C45" s="2">
        <f ca="1">+SAC!C45</f>
        <v>46623</v>
      </c>
      <c r="D45" s="3">
        <f t="shared" si="2"/>
        <v>432300.83820384467</v>
      </c>
      <c r="E45" s="4">
        <f t="shared" si="3"/>
        <v>484.86904919784547</v>
      </c>
      <c r="F45" s="19">
        <f t="shared" si="1"/>
        <v>2444.2917903017019</v>
      </c>
      <c r="G45" s="46">
        <f t="shared" si="4"/>
        <v>2929.1608394995474</v>
      </c>
    </row>
    <row r="46" spans="2:9" ht="20.100000000000001" customHeight="1" x14ac:dyDescent="0.25">
      <c r="B46" s="14">
        <f>+SAC!B46</f>
        <v>43</v>
      </c>
      <c r="C46" s="2">
        <f ca="1">+SAC!C46</f>
        <v>46654</v>
      </c>
      <c r="D46" s="3">
        <f t="shared" si="2"/>
        <v>431815.96915464685</v>
      </c>
      <c r="E46" s="4">
        <f t="shared" si="3"/>
        <v>487.61056929586266</v>
      </c>
      <c r="F46" s="19">
        <f t="shared" si="1"/>
        <v>2441.5502702036847</v>
      </c>
      <c r="G46" s="46">
        <f t="shared" si="4"/>
        <v>2929.1608394995474</v>
      </c>
    </row>
    <row r="47" spans="2:9" ht="20.100000000000001" customHeight="1" x14ac:dyDescent="0.25">
      <c r="B47" s="14">
        <f>+SAC!B47</f>
        <v>44</v>
      </c>
      <c r="C47" s="2">
        <f ca="1">+SAC!C47</f>
        <v>46684</v>
      </c>
      <c r="D47" s="3">
        <f t="shared" si="2"/>
        <v>431328.35858535097</v>
      </c>
      <c r="E47" s="4">
        <f t="shared" si="3"/>
        <v>490.36759034709712</v>
      </c>
      <c r="F47" s="19">
        <f t="shared" si="1"/>
        <v>2438.7932491524502</v>
      </c>
      <c r="G47" s="46">
        <f t="shared" si="4"/>
        <v>2929.1608394995474</v>
      </c>
    </row>
    <row r="48" spans="2:9" ht="20.100000000000001" customHeight="1" x14ac:dyDescent="0.25">
      <c r="B48" s="14">
        <f>+SAC!B48</f>
        <v>45</v>
      </c>
      <c r="C48" s="2">
        <f ca="1">+SAC!C48</f>
        <v>46715</v>
      </c>
      <c r="D48" s="3">
        <f t="shared" si="2"/>
        <v>430837.9909950039</v>
      </c>
      <c r="E48" s="4">
        <f t="shared" si="3"/>
        <v>493.14019999619131</v>
      </c>
      <c r="F48" s="19">
        <f t="shared" si="1"/>
        <v>2436.0206395033561</v>
      </c>
      <c r="G48" s="46">
        <f t="shared" si="4"/>
        <v>2929.1608394995474</v>
      </c>
    </row>
    <row r="49" spans="2:7" ht="20.100000000000001" customHeight="1" x14ac:dyDescent="0.25">
      <c r="B49" s="14">
        <f>+SAC!B49</f>
        <v>46</v>
      </c>
      <c r="C49" s="2">
        <f ca="1">+SAC!C49</f>
        <v>46745</v>
      </c>
      <c r="D49" s="3">
        <f t="shared" si="2"/>
        <v>430344.85079500772</v>
      </c>
      <c r="E49" s="4">
        <f t="shared" si="3"/>
        <v>495.92848638334362</v>
      </c>
      <c r="F49" s="19">
        <f t="shared" si="1"/>
        <v>2433.2323531162037</v>
      </c>
      <c r="G49" s="46">
        <f t="shared" si="4"/>
        <v>2929.1608394995474</v>
      </c>
    </row>
    <row r="50" spans="2:7" ht="20.100000000000001" customHeight="1" x14ac:dyDescent="0.25">
      <c r="B50" s="14">
        <f>+SAC!B50</f>
        <v>47</v>
      </c>
      <c r="C50" s="2">
        <f ca="1">+SAC!C50</f>
        <v>46776</v>
      </c>
      <c r="D50" s="3">
        <f t="shared" si="2"/>
        <v>429848.92230862437</v>
      </c>
      <c r="E50" s="4">
        <f t="shared" si="3"/>
        <v>498.73253814711097</v>
      </c>
      <c r="F50" s="19">
        <f t="shared" si="1"/>
        <v>2430.4283013524364</v>
      </c>
      <c r="G50" s="46">
        <f t="shared" si="4"/>
        <v>2929.1608394995474</v>
      </c>
    </row>
    <row r="51" spans="2:7" ht="20.100000000000001" customHeight="1" x14ac:dyDescent="0.25">
      <c r="B51" s="14">
        <f>+SAC!B51</f>
        <v>48</v>
      </c>
      <c r="C51" s="2">
        <f ca="1">+SAC!C51</f>
        <v>46807</v>
      </c>
      <c r="D51" s="3">
        <f t="shared" si="2"/>
        <v>429350.18977047724</v>
      </c>
      <c r="E51" s="4">
        <f t="shared" si="3"/>
        <v>501.5524444272246</v>
      </c>
      <c r="F51" s="19">
        <f t="shared" si="1"/>
        <v>2427.6083950723228</v>
      </c>
      <c r="G51" s="46">
        <f t="shared" si="4"/>
        <v>2929.1608394995474</v>
      </c>
    </row>
    <row r="52" spans="2:7" ht="20.100000000000001" customHeight="1" x14ac:dyDescent="0.25">
      <c r="B52" s="14">
        <f>+SAC!B52</f>
        <v>49</v>
      </c>
      <c r="C52" s="2">
        <f ca="1">+SAC!C52</f>
        <v>46836</v>
      </c>
      <c r="D52" s="3">
        <f t="shared" si="2"/>
        <v>428848.63732605003</v>
      </c>
      <c r="E52" s="4">
        <f t="shared" si="3"/>
        <v>504.38829486742452</v>
      </c>
      <c r="F52" s="19">
        <f t="shared" si="1"/>
        <v>2424.7725446321228</v>
      </c>
      <c r="G52" s="46">
        <f t="shared" si="4"/>
        <v>2929.1608394995474</v>
      </c>
    </row>
    <row r="53" spans="2:7" ht="20.100000000000001" customHeight="1" x14ac:dyDescent="0.25">
      <c r="B53" s="14">
        <f>+SAC!B53</f>
        <v>50</v>
      </c>
      <c r="C53" s="2">
        <f ca="1">+SAC!C53</f>
        <v>46867</v>
      </c>
      <c r="D53" s="3">
        <f t="shared" si="2"/>
        <v>428344.24903118261</v>
      </c>
      <c r="E53" s="4">
        <f t="shared" si="3"/>
        <v>507.24017961831032</v>
      </c>
      <c r="F53" s="19">
        <f t="shared" si="1"/>
        <v>2421.920659881237</v>
      </c>
      <c r="G53" s="46">
        <f t="shared" si="4"/>
        <v>2929.1608394995474</v>
      </c>
    </row>
    <row r="54" spans="2:7" ht="20.100000000000001" customHeight="1" x14ac:dyDescent="0.25">
      <c r="B54" s="14">
        <f>+SAC!B54</f>
        <v>51</v>
      </c>
      <c r="C54" s="2">
        <f ca="1">+SAC!C54</f>
        <v>46897</v>
      </c>
      <c r="D54" s="3">
        <f t="shared" si="2"/>
        <v>427837.00885156431</v>
      </c>
      <c r="E54" s="4">
        <f t="shared" si="3"/>
        <v>510.10818934020563</v>
      </c>
      <c r="F54" s="19">
        <f t="shared" si="1"/>
        <v>2419.0526501593417</v>
      </c>
      <c r="G54" s="46">
        <f t="shared" si="4"/>
        <v>2929.1608394995474</v>
      </c>
    </row>
    <row r="55" spans="2:7" ht="20.100000000000001" customHeight="1" x14ac:dyDescent="0.25">
      <c r="B55" s="14">
        <f>+SAC!B55</f>
        <v>52</v>
      </c>
      <c r="C55" s="2">
        <f ca="1">+SAC!C55</f>
        <v>46928</v>
      </c>
      <c r="D55" s="3">
        <f t="shared" si="2"/>
        <v>427326.9006622241</v>
      </c>
      <c r="E55" s="4">
        <f t="shared" si="3"/>
        <v>512.99241520604119</v>
      </c>
      <c r="F55" s="19">
        <f t="shared" si="1"/>
        <v>2416.1684242935062</v>
      </c>
      <c r="G55" s="46">
        <f t="shared" si="4"/>
        <v>2929.1608394995474</v>
      </c>
    </row>
    <row r="56" spans="2:7" ht="20.100000000000001" customHeight="1" x14ac:dyDescent="0.25">
      <c r="B56" s="14">
        <f>+SAC!B56</f>
        <v>53</v>
      </c>
      <c r="C56" s="2">
        <f ca="1">+SAC!C56</f>
        <v>46958</v>
      </c>
      <c r="D56" s="3">
        <f t="shared" si="2"/>
        <v>426813.90824701806</v>
      </c>
      <c r="E56" s="4">
        <f t="shared" si="3"/>
        <v>515.89294890425253</v>
      </c>
      <c r="F56" s="19">
        <f t="shared" si="1"/>
        <v>2413.2678905952948</v>
      </c>
      <c r="G56" s="46">
        <f t="shared" si="4"/>
        <v>2929.1608394995474</v>
      </c>
    </row>
    <row r="57" spans="2:7" ht="20.100000000000001" customHeight="1" x14ac:dyDescent="0.25">
      <c r="B57" s="14">
        <f>+SAC!B57</f>
        <v>54</v>
      </c>
      <c r="C57" s="2">
        <f ca="1">+SAC!C57</f>
        <v>46989</v>
      </c>
      <c r="D57" s="3">
        <f t="shared" si="2"/>
        <v>426298.01529811381</v>
      </c>
      <c r="E57" s="4">
        <f t="shared" si="3"/>
        <v>518.80988264169446</v>
      </c>
      <c r="F57" s="19">
        <f t="shared" si="1"/>
        <v>2410.3509568578529</v>
      </c>
      <c r="G57" s="46">
        <f t="shared" si="4"/>
        <v>2929.1608394995474</v>
      </c>
    </row>
    <row r="58" spans="2:7" ht="20.100000000000001" customHeight="1" x14ac:dyDescent="0.25">
      <c r="B58" s="14">
        <f>+SAC!B58</f>
        <v>55</v>
      </c>
      <c r="C58" s="2">
        <f ca="1">+SAC!C58</f>
        <v>47020</v>
      </c>
      <c r="D58" s="3">
        <f t="shared" si="2"/>
        <v>425779.2054154721</v>
      </c>
      <c r="E58" s="4">
        <f t="shared" si="3"/>
        <v>521.74330914657321</v>
      </c>
      <c r="F58" s="19">
        <f t="shared" si="1"/>
        <v>2407.4175303529742</v>
      </c>
      <c r="G58" s="46">
        <f t="shared" si="4"/>
        <v>2929.1608394995474</v>
      </c>
    </row>
    <row r="59" spans="2:7" ht="20.100000000000001" customHeight="1" x14ac:dyDescent="0.25">
      <c r="B59" s="14">
        <f>+SAC!B59</f>
        <v>56</v>
      </c>
      <c r="C59" s="2">
        <f ca="1">+SAC!C59</f>
        <v>47050</v>
      </c>
      <c r="D59" s="3">
        <f t="shared" si="2"/>
        <v>425257.46210632555</v>
      </c>
      <c r="E59" s="4">
        <f t="shared" si="3"/>
        <v>524.69332167139373</v>
      </c>
      <c r="F59" s="19">
        <f t="shared" si="1"/>
        <v>2404.4675178281536</v>
      </c>
      <c r="G59" s="46">
        <f t="shared" si="4"/>
        <v>2929.1608394995474</v>
      </c>
    </row>
    <row r="60" spans="2:7" ht="20.100000000000001" customHeight="1" x14ac:dyDescent="0.25">
      <c r="B60" s="14">
        <f>+SAC!B60</f>
        <v>57</v>
      </c>
      <c r="C60" s="2">
        <f ca="1">+SAC!C60</f>
        <v>47081</v>
      </c>
      <c r="D60" s="3">
        <f t="shared" si="2"/>
        <v>424732.76878465415</v>
      </c>
      <c r="E60" s="4">
        <f t="shared" si="3"/>
        <v>527.6600139959246</v>
      </c>
      <c r="F60" s="19">
        <f t="shared" si="1"/>
        <v>2401.5008255036228</v>
      </c>
      <c r="G60" s="46">
        <f t="shared" si="4"/>
        <v>2929.1608394995474</v>
      </c>
    </row>
    <row r="61" spans="2:7" ht="20.100000000000001" customHeight="1" x14ac:dyDescent="0.25">
      <c r="B61" s="14">
        <f>+SAC!B61</f>
        <v>58</v>
      </c>
      <c r="C61" s="2">
        <f ca="1">+SAC!C61</f>
        <v>47111</v>
      </c>
      <c r="D61" s="3">
        <f t="shared" si="2"/>
        <v>424205.1087706582</v>
      </c>
      <c r="E61" s="4">
        <f t="shared" si="3"/>
        <v>530.64348043017799</v>
      </c>
      <c r="F61" s="19">
        <f t="shared" si="1"/>
        <v>2398.5173590693694</v>
      </c>
      <c r="G61" s="46">
        <f t="shared" si="4"/>
        <v>2929.1608394995474</v>
      </c>
    </row>
    <row r="62" spans="2:7" ht="20.100000000000001" customHeight="1" x14ac:dyDescent="0.25">
      <c r="B62" s="14">
        <f>+SAC!B62</f>
        <v>59</v>
      </c>
      <c r="C62" s="2">
        <f ca="1">+SAC!C62</f>
        <v>47142</v>
      </c>
      <c r="D62" s="3">
        <f t="shared" si="2"/>
        <v>423674.46529022802</v>
      </c>
      <c r="E62" s="4">
        <f t="shared" si="3"/>
        <v>533.64381581740872</v>
      </c>
      <c r="F62" s="19">
        <f t="shared" si="1"/>
        <v>2395.5170236821386</v>
      </c>
      <c r="G62" s="46">
        <f t="shared" si="4"/>
        <v>2929.1608394995474</v>
      </c>
    </row>
    <row r="63" spans="2:7" ht="20.100000000000001" customHeight="1" x14ac:dyDescent="0.25">
      <c r="B63" s="14">
        <f>+SAC!B63</f>
        <v>60</v>
      </c>
      <c r="C63" s="2">
        <f ca="1">+SAC!C63</f>
        <v>47173</v>
      </c>
      <c r="D63" s="3">
        <f t="shared" si="2"/>
        <v>423140.82147441059</v>
      </c>
      <c r="E63" s="4">
        <f t="shared" si="3"/>
        <v>536.66111553713017</v>
      </c>
      <c r="F63" s="19">
        <f t="shared" si="1"/>
        <v>2392.4997239624172</v>
      </c>
      <c r="G63" s="46">
        <f t="shared" si="4"/>
        <v>2929.1608394995474</v>
      </c>
    </row>
    <row r="64" spans="2:7" ht="20.100000000000001" customHeight="1" x14ac:dyDescent="0.25">
      <c r="B64" s="14">
        <f>+SAC!B64</f>
        <v>61</v>
      </c>
      <c r="C64" s="2">
        <f ca="1">+SAC!C64</f>
        <v>47201</v>
      </c>
      <c r="D64" s="3">
        <f t="shared" si="2"/>
        <v>422604.16035887349</v>
      </c>
      <c r="E64" s="4">
        <f t="shared" si="3"/>
        <v>539.69547550814423</v>
      </c>
      <c r="F64" s="19">
        <f t="shared" si="1"/>
        <v>2389.4653639914031</v>
      </c>
      <c r="G64" s="46">
        <f t="shared" si="4"/>
        <v>2929.1608394995474</v>
      </c>
    </row>
    <row r="65" spans="2:7" ht="20.100000000000001" customHeight="1" x14ac:dyDescent="0.25">
      <c r="B65" s="14">
        <f>+SAC!B65</f>
        <v>62</v>
      </c>
      <c r="C65" s="2">
        <f ca="1">+SAC!C65</f>
        <v>47232</v>
      </c>
      <c r="D65" s="3">
        <f t="shared" si="2"/>
        <v>422064.46488336532</v>
      </c>
      <c r="E65" s="4">
        <f t="shared" si="3"/>
        <v>542.7469921915922</v>
      </c>
      <c r="F65" s="19">
        <f t="shared" si="1"/>
        <v>2386.4138473079552</v>
      </c>
      <c r="G65" s="46">
        <f t="shared" si="4"/>
        <v>2929.1608394995474</v>
      </c>
    </row>
    <row r="66" spans="2:7" ht="20.100000000000001" customHeight="1" x14ac:dyDescent="0.25">
      <c r="B66" s="14">
        <f>+SAC!B66</f>
        <v>63</v>
      </c>
      <c r="C66" s="2">
        <f ca="1">+SAC!C66</f>
        <v>47262</v>
      </c>
      <c r="D66" s="3">
        <f t="shared" si="2"/>
        <v>421521.71789117373</v>
      </c>
      <c r="E66" s="4">
        <f t="shared" si="3"/>
        <v>545.81576259402027</v>
      </c>
      <c r="F66" s="19">
        <f t="shared" si="1"/>
        <v>2383.3450769055271</v>
      </c>
      <c r="G66" s="46">
        <f t="shared" si="4"/>
        <v>2929.1608394995474</v>
      </c>
    </row>
    <row r="67" spans="2:7" ht="20.100000000000001" customHeight="1" x14ac:dyDescent="0.25">
      <c r="B67" s="14">
        <f>+SAC!B67</f>
        <v>64</v>
      </c>
      <c r="C67" s="2">
        <f ca="1">+SAC!C67</f>
        <v>47293</v>
      </c>
      <c r="D67" s="3">
        <f t="shared" si="2"/>
        <v>420975.90212857974</v>
      </c>
      <c r="E67" s="4">
        <f t="shared" si="3"/>
        <v>548.90188427046405</v>
      </c>
      <c r="F67" s="19">
        <f t="shared" si="1"/>
        <v>2380.2589552290833</v>
      </c>
      <c r="G67" s="46">
        <f t="shared" si="4"/>
        <v>2929.1608394995474</v>
      </c>
    </row>
    <row r="68" spans="2:7" ht="20.100000000000001" customHeight="1" x14ac:dyDescent="0.25">
      <c r="B68" s="14">
        <f>+SAC!B68</f>
        <v>65</v>
      </c>
      <c r="C68" s="2">
        <f ca="1">+SAC!C68</f>
        <v>47323</v>
      </c>
      <c r="D68" s="3">
        <f t="shared" si="2"/>
        <v>420427.00024430925</v>
      </c>
      <c r="E68" s="4">
        <f t="shared" si="3"/>
        <v>552.00545532755041</v>
      </c>
      <c r="F68" s="19">
        <f t="shared" si="1"/>
        <v>2377.155384171997</v>
      </c>
      <c r="G68" s="46">
        <f t="shared" si="4"/>
        <v>2929.1608394995474</v>
      </c>
    </row>
    <row r="69" spans="2:7" ht="20.100000000000001" customHeight="1" x14ac:dyDescent="0.25">
      <c r="B69" s="14">
        <f>+SAC!B69</f>
        <v>66</v>
      </c>
      <c r="C69" s="2">
        <f ca="1">+SAC!C69</f>
        <v>47354</v>
      </c>
      <c r="D69" s="3">
        <f t="shared" si="2"/>
        <v>419874.99478898168</v>
      </c>
      <c r="E69" s="4">
        <f t="shared" si="3"/>
        <v>555.12657442661339</v>
      </c>
      <c r="F69" s="19">
        <f t="shared" ref="F69:F132" si="5">+D69*$J$10</f>
        <v>2374.034265072934</v>
      </c>
      <c r="G69" s="46">
        <f t="shared" si="4"/>
        <v>2929.1608394995474</v>
      </c>
    </row>
    <row r="70" spans="2:7" ht="20.100000000000001" customHeight="1" x14ac:dyDescent="0.25">
      <c r="B70" s="14">
        <f>+SAC!B70</f>
        <v>67</v>
      </c>
      <c r="C70" s="2">
        <f ca="1">+SAC!C70</f>
        <v>47385</v>
      </c>
      <c r="D70" s="3">
        <f t="shared" ref="D70:D133" si="6">IF(TRUNC(D69-E69)&lt;=0,0,(D69-E69))</f>
        <v>419319.86821455508</v>
      </c>
      <c r="E70" s="4">
        <f t="shared" ref="E70:E133" si="7">+G70-F70</f>
        <v>558.26534078683335</v>
      </c>
      <c r="F70" s="19">
        <f t="shared" si="5"/>
        <v>2370.895498712714</v>
      </c>
      <c r="G70" s="46">
        <f t="shared" ref="G70:G133" si="8">IF(D70&lt;=0,0,G69)</f>
        <v>2929.1608394995474</v>
      </c>
    </row>
    <row r="71" spans="2:7" ht="20.100000000000001" customHeight="1" x14ac:dyDescent="0.25">
      <c r="B71" s="14">
        <f>+SAC!B71</f>
        <v>68</v>
      </c>
      <c r="C71" s="2">
        <f ca="1">+SAC!C71</f>
        <v>47415</v>
      </c>
      <c r="D71" s="3">
        <f t="shared" si="6"/>
        <v>418761.60287376825</v>
      </c>
      <c r="E71" s="4">
        <f t="shared" si="7"/>
        <v>561.42185418839153</v>
      </c>
      <c r="F71" s="19">
        <f t="shared" si="5"/>
        <v>2367.7389853111558</v>
      </c>
      <c r="G71" s="46">
        <f t="shared" si="8"/>
        <v>2929.1608394995474</v>
      </c>
    </row>
    <row r="72" spans="2:7" ht="20.100000000000001" customHeight="1" x14ac:dyDescent="0.25">
      <c r="B72" s="14">
        <f>+SAC!B72</f>
        <v>69</v>
      </c>
      <c r="C72" s="2">
        <f ca="1">+SAC!C72</f>
        <v>47446</v>
      </c>
      <c r="D72" s="3">
        <f t="shared" si="6"/>
        <v>418200.18101957988</v>
      </c>
      <c r="E72" s="4">
        <f t="shared" si="7"/>
        <v>564.59621497563921</v>
      </c>
      <c r="F72" s="19">
        <f t="shared" si="5"/>
        <v>2364.5646245239082</v>
      </c>
      <c r="G72" s="46">
        <f t="shared" si="8"/>
        <v>2929.1608394995474</v>
      </c>
    </row>
    <row r="73" spans="2:7" ht="20.100000000000001" customHeight="1" x14ac:dyDescent="0.25">
      <c r="B73" s="14">
        <f>+SAC!B73</f>
        <v>70</v>
      </c>
      <c r="C73" s="2">
        <f ca="1">+SAC!C73</f>
        <v>47476</v>
      </c>
      <c r="D73" s="3">
        <f t="shared" si="6"/>
        <v>417635.58480460424</v>
      </c>
      <c r="E73" s="4">
        <f t="shared" si="7"/>
        <v>567.78852406029046</v>
      </c>
      <c r="F73" s="19">
        <f t="shared" si="5"/>
        <v>2361.3723154392569</v>
      </c>
      <c r="G73" s="46">
        <f t="shared" si="8"/>
        <v>2929.1608394995474</v>
      </c>
    </row>
    <row r="74" spans="2:7" ht="20.100000000000001" customHeight="1" x14ac:dyDescent="0.25">
      <c r="B74" s="14">
        <f>+SAC!B74</f>
        <v>71</v>
      </c>
      <c r="C74" s="2">
        <f ca="1">+SAC!C74</f>
        <v>47507</v>
      </c>
      <c r="D74" s="3">
        <f t="shared" si="6"/>
        <v>417067.79628054396</v>
      </c>
      <c r="E74" s="4">
        <f t="shared" si="7"/>
        <v>570.9988829246272</v>
      </c>
      <c r="F74" s="19">
        <f t="shared" si="5"/>
        <v>2358.1619565749202</v>
      </c>
      <c r="G74" s="46">
        <f t="shared" si="8"/>
        <v>2929.1608394995474</v>
      </c>
    </row>
    <row r="75" spans="2:7" ht="20.100000000000001" customHeight="1" x14ac:dyDescent="0.25">
      <c r="B75" s="14">
        <f>+SAC!B75</f>
        <v>72</v>
      </c>
      <c r="C75" s="2">
        <f ca="1">+SAC!C75</f>
        <v>47538</v>
      </c>
      <c r="D75" s="3">
        <f t="shared" si="6"/>
        <v>416496.79739761935</v>
      </c>
      <c r="E75" s="4">
        <f t="shared" si="7"/>
        <v>574.2273936247293</v>
      </c>
      <c r="F75" s="19">
        <f t="shared" si="5"/>
        <v>2354.9334458748181</v>
      </c>
      <c r="G75" s="46">
        <f t="shared" si="8"/>
        <v>2929.1608394995474</v>
      </c>
    </row>
    <row r="76" spans="2:7" ht="20.100000000000001" customHeight="1" x14ac:dyDescent="0.25">
      <c r="B76" s="14">
        <f>+SAC!B76</f>
        <v>73</v>
      </c>
      <c r="C76" s="2">
        <f ca="1">+SAC!C76</f>
        <v>47566</v>
      </c>
      <c r="D76" s="3">
        <f t="shared" si="6"/>
        <v>415922.57000399462</v>
      </c>
      <c r="E76" s="4">
        <f t="shared" si="7"/>
        <v>577.4741587937142</v>
      </c>
      <c r="F76" s="19">
        <f t="shared" si="5"/>
        <v>2351.6866807058332</v>
      </c>
      <c r="G76" s="46">
        <f t="shared" si="8"/>
        <v>2929.1608394995474</v>
      </c>
    </row>
    <row r="77" spans="2:7" ht="20.100000000000001" customHeight="1" x14ac:dyDescent="0.25">
      <c r="B77" s="14">
        <f>+SAC!B77</f>
        <v>74</v>
      </c>
      <c r="C77" s="2">
        <f ca="1">+SAC!C77</f>
        <v>47597</v>
      </c>
      <c r="D77" s="3">
        <f t="shared" si="6"/>
        <v>415345.09584520094</v>
      </c>
      <c r="E77" s="4">
        <f t="shared" si="7"/>
        <v>580.7392816450033</v>
      </c>
      <c r="F77" s="19">
        <f t="shared" si="5"/>
        <v>2348.4215578545441</v>
      </c>
      <c r="G77" s="46">
        <f t="shared" si="8"/>
        <v>2929.1608394995474</v>
      </c>
    </row>
    <row r="78" spans="2:7" ht="20.100000000000001" customHeight="1" x14ac:dyDescent="0.25">
      <c r="B78" s="14">
        <f>+SAC!B78</f>
        <v>75</v>
      </c>
      <c r="C78" s="2">
        <f ca="1">+SAC!C78</f>
        <v>47627</v>
      </c>
      <c r="D78" s="3">
        <f t="shared" si="6"/>
        <v>414764.35656355595</v>
      </c>
      <c r="E78" s="4">
        <f t="shared" si="7"/>
        <v>584.02286597560123</v>
      </c>
      <c r="F78" s="19">
        <f t="shared" si="5"/>
        <v>2345.1379735239461</v>
      </c>
      <c r="G78" s="46">
        <f t="shared" si="8"/>
        <v>2929.1608394995474</v>
      </c>
    </row>
    <row r="79" spans="2:7" ht="20.100000000000001" customHeight="1" x14ac:dyDescent="0.25">
      <c r="B79" s="14">
        <f>+SAC!B79</f>
        <v>76</v>
      </c>
      <c r="C79" s="2">
        <f ca="1">+SAC!C79</f>
        <v>47658</v>
      </c>
      <c r="D79" s="3">
        <f t="shared" si="6"/>
        <v>414180.33369758032</v>
      </c>
      <c r="E79" s="4">
        <f t="shared" si="7"/>
        <v>587.32501616939635</v>
      </c>
      <c r="F79" s="19">
        <f t="shared" si="5"/>
        <v>2341.835823330151</v>
      </c>
      <c r="G79" s="46">
        <f t="shared" si="8"/>
        <v>2929.1608394995474</v>
      </c>
    </row>
    <row r="80" spans="2:7" ht="20.100000000000001" customHeight="1" x14ac:dyDescent="0.25">
      <c r="B80" s="14">
        <f>+SAC!B80</f>
        <v>77</v>
      </c>
      <c r="C80" s="2">
        <f ca="1">+SAC!C80</f>
        <v>47688</v>
      </c>
      <c r="D80" s="3">
        <f t="shared" si="6"/>
        <v>413593.00868141092</v>
      </c>
      <c r="E80" s="4">
        <f t="shared" si="7"/>
        <v>590.64583720047858</v>
      </c>
      <c r="F80" s="19">
        <f t="shared" si="5"/>
        <v>2338.5150022990688</v>
      </c>
      <c r="G80" s="46">
        <f t="shared" si="8"/>
        <v>2929.1608394995474</v>
      </c>
    </row>
    <row r="81" spans="2:7" ht="20.100000000000001" customHeight="1" x14ac:dyDescent="0.25">
      <c r="B81" s="14">
        <f>+SAC!B81</f>
        <v>78</v>
      </c>
      <c r="C81" s="2">
        <f ca="1">+SAC!C81</f>
        <v>47719</v>
      </c>
      <c r="D81" s="3">
        <f t="shared" si="6"/>
        <v>413002.36284421047</v>
      </c>
      <c r="E81" s="4">
        <f t="shared" si="7"/>
        <v>593.98543463647547</v>
      </c>
      <c r="F81" s="19">
        <f t="shared" si="5"/>
        <v>2335.1754048630719</v>
      </c>
      <c r="G81" s="46">
        <f t="shared" si="8"/>
        <v>2929.1608394995474</v>
      </c>
    </row>
    <row r="82" spans="2:7" ht="20.100000000000001" customHeight="1" x14ac:dyDescent="0.25">
      <c r="B82" s="14">
        <f>+SAC!B82</f>
        <v>79</v>
      </c>
      <c r="C82" s="2">
        <f ca="1">+SAC!C82</f>
        <v>47750</v>
      </c>
      <c r="D82" s="3">
        <f t="shared" si="6"/>
        <v>412408.37740957399</v>
      </c>
      <c r="E82" s="4">
        <f t="shared" si="7"/>
        <v>597.3439146419114</v>
      </c>
      <c r="F82" s="19">
        <f t="shared" si="5"/>
        <v>2331.816924857636</v>
      </c>
      <c r="G82" s="46">
        <f t="shared" si="8"/>
        <v>2929.1608394995474</v>
      </c>
    </row>
    <row r="83" spans="2:7" ht="20.100000000000001" customHeight="1" x14ac:dyDescent="0.25">
      <c r="B83" s="14">
        <f>+SAC!B83</f>
        <v>80</v>
      </c>
      <c r="C83" s="2">
        <f ca="1">+SAC!C83</f>
        <v>47780</v>
      </c>
      <c r="D83" s="3">
        <f t="shared" si="6"/>
        <v>411811.03349493211</v>
      </c>
      <c r="E83" s="4">
        <f t="shared" si="7"/>
        <v>600.72138398157813</v>
      </c>
      <c r="F83" s="19">
        <f t="shared" si="5"/>
        <v>2328.4394555179692</v>
      </c>
      <c r="G83" s="46">
        <f t="shared" si="8"/>
        <v>2929.1608394995474</v>
      </c>
    </row>
    <row r="84" spans="2:7" ht="20.100000000000001" customHeight="1" x14ac:dyDescent="0.25">
      <c r="B84" s="14">
        <f>+SAC!B84</f>
        <v>81</v>
      </c>
      <c r="C84" s="2">
        <f ca="1">+SAC!C84</f>
        <v>47811</v>
      </c>
      <c r="D84" s="3">
        <f t="shared" si="6"/>
        <v>411210.31211095053</v>
      </c>
      <c r="E84" s="4">
        <f t="shared" si="7"/>
        <v>604.11795002393319</v>
      </c>
      <c r="F84" s="19">
        <f t="shared" si="5"/>
        <v>2325.0428894756142</v>
      </c>
      <c r="G84" s="46">
        <f t="shared" si="8"/>
        <v>2929.1608394995474</v>
      </c>
    </row>
    <row r="85" spans="2:7" ht="20.100000000000001" customHeight="1" x14ac:dyDescent="0.25">
      <c r="B85" s="14">
        <f>+SAC!B85</f>
        <v>82</v>
      </c>
      <c r="C85" s="2">
        <f ca="1">+SAC!C85</f>
        <v>47841</v>
      </c>
      <c r="D85" s="3">
        <f t="shared" si="6"/>
        <v>410606.19416092662</v>
      </c>
      <c r="E85" s="4">
        <f t="shared" si="7"/>
        <v>607.53372074450999</v>
      </c>
      <c r="F85" s="19">
        <f t="shared" si="5"/>
        <v>2321.6271187550374</v>
      </c>
      <c r="G85" s="46">
        <f t="shared" si="8"/>
        <v>2929.1608394995474</v>
      </c>
    </row>
    <row r="86" spans="2:7" ht="20.100000000000001" customHeight="1" x14ac:dyDescent="0.25">
      <c r="B86" s="14">
        <f>+SAC!B86</f>
        <v>83</v>
      </c>
      <c r="C86" s="2">
        <f ca="1">+SAC!C86</f>
        <v>47872</v>
      </c>
      <c r="D86" s="3">
        <f t="shared" si="6"/>
        <v>409998.66044018214</v>
      </c>
      <c r="E86" s="4">
        <f t="shared" si="7"/>
        <v>610.96880472935027</v>
      </c>
      <c r="F86" s="19">
        <f t="shared" si="5"/>
        <v>2318.1920347701971</v>
      </c>
      <c r="G86" s="46">
        <f t="shared" si="8"/>
        <v>2929.1608394995474</v>
      </c>
    </row>
    <row r="87" spans="2:7" ht="20.100000000000001" customHeight="1" x14ac:dyDescent="0.25">
      <c r="B87" s="14">
        <f>+SAC!B87</f>
        <v>84</v>
      </c>
      <c r="C87" s="2">
        <f ca="1">+SAC!C87</f>
        <v>47903</v>
      </c>
      <c r="D87" s="3">
        <f t="shared" si="6"/>
        <v>409387.69163545279</v>
      </c>
      <c r="E87" s="4">
        <f t="shared" si="7"/>
        <v>614.42331117845924</v>
      </c>
      <c r="F87" s="19">
        <f t="shared" si="5"/>
        <v>2314.7375283210881</v>
      </c>
      <c r="G87" s="46">
        <f t="shared" si="8"/>
        <v>2929.1608394995474</v>
      </c>
    </row>
    <row r="88" spans="2:7" ht="20.100000000000001" customHeight="1" x14ac:dyDescent="0.25">
      <c r="B88" s="14">
        <f>+SAC!B88</f>
        <v>85</v>
      </c>
      <c r="C88" s="2">
        <f ca="1">+SAC!C88</f>
        <v>47931</v>
      </c>
      <c r="D88" s="3">
        <f t="shared" si="6"/>
        <v>408773.26832427434</v>
      </c>
      <c r="E88" s="4">
        <f t="shared" si="7"/>
        <v>617.89734990927309</v>
      </c>
      <c r="F88" s="19">
        <f t="shared" si="5"/>
        <v>2311.2634895902743</v>
      </c>
      <c r="G88" s="46">
        <f t="shared" si="8"/>
        <v>2929.1608394995474</v>
      </c>
    </row>
    <row r="89" spans="2:7" ht="20.100000000000001" customHeight="1" x14ac:dyDescent="0.25">
      <c r="B89" s="14">
        <f>+SAC!B89</f>
        <v>86</v>
      </c>
      <c r="C89" s="2">
        <f ca="1">+SAC!C89</f>
        <v>47962</v>
      </c>
      <c r="D89" s="3">
        <f t="shared" si="6"/>
        <v>408155.37097436504</v>
      </c>
      <c r="E89" s="4">
        <f t="shared" si="7"/>
        <v>621.39103136015274</v>
      </c>
      <c r="F89" s="19">
        <f t="shared" si="5"/>
        <v>2307.7698081393946</v>
      </c>
      <c r="G89" s="46">
        <f t="shared" si="8"/>
        <v>2929.1608394995474</v>
      </c>
    </row>
    <row r="90" spans="2:7" ht="20.100000000000001" customHeight="1" x14ac:dyDescent="0.25">
      <c r="B90" s="14">
        <f>+SAC!B90</f>
        <v>87</v>
      </c>
      <c r="C90" s="2">
        <f ca="1">+SAC!C90</f>
        <v>47992</v>
      </c>
      <c r="D90" s="3">
        <f t="shared" si="6"/>
        <v>407533.9799430049</v>
      </c>
      <c r="E90" s="4">
        <f t="shared" si="7"/>
        <v>624.90446659389272</v>
      </c>
      <c r="F90" s="19">
        <f t="shared" si="5"/>
        <v>2304.2563729056546</v>
      </c>
      <c r="G90" s="46">
        <f t="shared" si="8"/>
        <v>2929.1608394995474</v>
      </c>
    </row>
    <row r="91" spans="2:7" ht="20.100000000000001" customHeight="1" x14ac:dyDescent="0.25">
      <c r="B91" s="14">
        <f>+SAC!B91</f>
        <v>88</v>
      </c>
      <c r="C91" s="2">
        <f ca="1">+SAC!C91</f>
        <v>48023</v>
      </c>
      <c r="D91" s="3">
        <f t="shared" si="6"/>
        <v>406909.07547641103</v>
      </c>
      <c r="E91" s="4">
        <f t="shared" si="7"/>
        <v>628.43776730125364</v>
      </c>
      <c r="F91" s="19">
        <f t="shared" si="5"/>
        <v>2300.7230721982937</v>
      </c>
      <c r="G91" s="46">
        <f t="shared" si="8"/>
        <v>2929.1608394995474</v>
      </c>
    </row>
    <row r="92" spans="2:7" ht="20.100000000000001" customHeight="1" x14ac:dyDescent="0.25">
      <c r="B92" s="14">
        <f>+SAC!B92</f>
        <v>89</v>
      </c>
      <c r="C92" s="2">
        <f ca="1">+SAC!C92</f>
        <v>48053</v>
      </c>
      <c r="D92" s="3">
        <f t="shared" si="6"/>
        <v>406280.63770910975</v>
      </c>
      <c r="E92" s="4">
        <f t="shared" si="7"/>
        <v>631.99104580451149</v>
      </c>
      <c r="F92" s="19">
        <f t="shared" si="5"/>
        <v>2297.1697936950359</v>
      </c>
      <c r="G92" s="46">
        <f t="shared" si="8"/>
        <v>2929.1608394995474</v>
      </c>
    </row>
    <row r="93" spans="2:7" ht="20.100000000000001" customHeight="1" x14ac:dyDescent="0.25">
      <c r="B93" s="14">
        <f>+SAC!B93</f>
        <v>90</v>
      </c>
      <c r="C93" s="2">
        <f ca="1">+SAC!C93</f>
        <v>48084</v>
      </c>
      <c r="D93" s="3">
        <f t="shared" si="6"/>
        <v>405648.64666330523</v>
      </c>
      <c r="E93" s="4">
        <f t="shared" si="7"/>
        <v>635.56441506102828</v>
      </c>
      <c r="F93" s="19">
        <f t="shared" si="5"/>
        <v>2293.5964244385191</v>
      </c>
      <c r="G93" s="46">
        <f t="shared" si="8"/>
        <v>2929.1608394995474</v>
      </c>
    </row>
    <row r="94" spans="2:7" ht="20.100000000000001" customHeight="1" x14ac:dyDescent="0.25">
      <c r="B94" s="14">
        <f>+SAC!B94</f>
        <v>91</v>
      </c>
      <c r="C94" s="2">
        <f ca="1">+SAC!C94</f>
        <v>48115</v>
      </c>
      <c r="D94" s="3">
        <f t="shared" si="6"/>
        <v>405013.0822482442</v>
      </c>
      <c r="E94" s="4">
        <f t="shared" si="7"/>
        <v>639.15798866684463</v>
      </c>
      <c r="F94" s="19">
        <f t="shared" si="5"/>
        <v>2290.0028508327027</v>
      </c>
      <c r="G94" s="46">
        <f t="shared" si="8"/>
        <v>2929.1608394995474</v>
      </c>
    </row>
    <row r="95" spans="2:7" ht="20.100000000000001" customHeight="1" x14ac:dyDescent="0.25">
      <c r="B95" s="14">
        <f>+SAC!B95</f>
        <v>92</v>
      </c>
      <c r="C95" s="2">
        <f ca="1">+SAC!C95</f>
        <v>48145</v>
      </c>
      <c r="D95" s="3">
        <f t="shared" si="6"/>
        <v>404373.92425957735</v>
      </c>
      <c r="E95" s="4">
        <f t="shared" si="7"/>
        <v>642.77188086028855</v>
      </c>
      <c r="F95" s="19">
        <f t="shared" si="5"/>
        <v>2286.3889586392588</v>
      </c>
      <c r="G95" s="46">
        <f t="shared" si="8"/>
        <v>2929.1608394995474</v>
      </c>
    </row>
    <row r="96" spans="2:7" ht="20.100000000000001" customHeight="1" x14ac:dyDescent="0.25">
      <c r="B96" s="14">
        <f>+SAC!B96</f>
        <v>93</v>
      </c>
      <c r="C96" s="2">
        <f ca="1">+SAC!C96</f>
        <v>48176</v>
      </c>
      <c r="D96" s="3">
        <f t="shared" si="6"/>
        <v>403731.15237871709</v>
      </c>
      <c r="E96" s="4">
        <f t="shared" si="7"/>
        <v>646.40620652560847</v>
      </c>
      <c r="F96" s="19">
        <f t="shared" si="5"/>
        <v>2282.7546329739389</v>
      </c>
      <c r="G96" s="46">
        <f t="shared" si="8"/>
        <v>2929.1608394995474</v>
      </c>
    </row>
    <row r="97" spans="2:7" ht="20.100000000000001" customHeight="1" x14ac:dyDescent="0.25">
      <c r="B97" s="14">
        <f>+SAC!B97</f>
        <v>94</v>
      </c>
      <c r="C97" s="2">
        <f ca="1">+SAC!C97</f>
        <v>48206</v>
      </c>
      <c r="D97" s="3">
        <f t="shared" si="6"/>
        <v>403084.74617219146</v>
      </c>
      <c r="E97" s="4">
        <f t="shared" si="7"/>
        <v>650.06108119662531</v>
      </c>
      <c r="F97" s="19">
        <f t="shared" si="5"/>
        <v>2279.0997583029221</v>
      </c>
      <c r="G97" s="46">
        <f t="shared" si="8"/>
        <v>2929.1608394995474</v>
      </c>
    </row>
    <row r="98" spans="2:7" ht="20.100000000000001" customHeight="1" x14ac:dyDescent="0.25">
      <c r="B98" s="14">
        <f>+SAC!B98</f>
        <v>95</v>
      </c>
      <c r="C98" s="2">
        <f ca="1">+SAC!C98</f>
        <v>48237</v>
      </c>
      <c r="D98" s="3">
        <f t="shared" si="6"/>
        <v>402434.68509099481</v>
      </c>
      <c r="E98" s="4">
        <f t="shared" si="7"/>
        <v>653.73662106040501</v>
      </c>
      <c r="F98" s="19">
        <f t="shared" si="5"/>
        <v>2275.4242184391424</v>
      </c>
      <c r="G98" s="46">
        <f t="shared" si="8"/>
        <v>2929.1608394995474</v>
      </c>
    </row>
    <row r="99" spans="2:7" ht="20.100000000000001" customHeight="1" x14ac:dyDescent="0.25">
      <c r="B99" s="14">
        <f>+SAC!B99</f>
        <v>96</v>
      </c>
      <c r="C99" s="2">
        <f ca="1">+SAC!C99</f>
        <v>48268</v>
      </c>
      <c r="D99" s="3">
        <f t="shared" si="6"/>
        <v>401780.9484699344</v>
      </c>
      <c r="E99" s="4">
        <f t="shared" si="7"/>
        <v>657.43294296095155</v>
      </c>
      <c r="F99" s="19">
        <f t="shared" si="5"/>
        <v>2271.7278965385958</v>
      </c>
      <c r="G99" s="46">
        <f t="shared" si="8"/>
        <v>2929.1608394995474</v>
      </c>
    </row>
    <row r="100" spans="2:7" ht="20.100000000000001" customHeight="1" x14ac:dyDescent="0.25">
      <c r="B100" s="14">
        <f>+SAC!B100</f>
        <v>97</v>
      </c>
      <c r="C100" s="2">
        <f ca="1">+SAC!C100</f>
        <v>48297</v>
      </c>
      <c r="D100" s="3">
        <f t="shared" si="6"/>
        <v>401123.51552697347</v>
      </c>
      <c r="E100" s="4">
        <f t="shared" si="7"/>
        <v>661.15016440292266</v>
      </c>
      <c r="F100" s="19">
        <f t="shared" si="5"/>
        <v>2268.0106750966247</v>
      </c>
      <c r="G100" s="46">
        <f t="shared" si="8"/>
        <v>2929.1608394995474</v>
      </c>
    </row>
    <row r="101" spans="2:7" ht="20.100000000000001" customHeight="1" x14ac:dyDescent="0.25">
      <c r="B101" s="14">
        <f>+SAC!B101</f>
        <v>98</v>
      </c>
      <c r="C101" s="2">
        <f ca="1">+SAC!C101</f>
        <v>48328</v>
      </c>
      <c r="D101" s="3">
        <f t="shared" si="6"/>
        <v>400462.36536257056</v>
      </c>
      <c r="E101" s="4">
        <f t="shared" si="7"/>
        <v>664.88840355536331</v>
      </c>
      <c r="F101" s="19">
        <f t="shared" si="5"/>
        <v>2264.2724359441841</v>
      </c>
      <c r="G101" s="46">
        <f t="shared" si="8"/>
        <v>2929.1608394995474</v>
      </c>
    </row>
    <row r="102" spans="2:7" ht="20.100000000000001" customHeight="1" x14ac:dyDescent="0.25">
      <c r="B102" s="14">
        <f>+SAC!B102</f>
        <v>99</v>
      </c>
      <c r="C102" s="2">
        <f ca="1">+SAC!C102</f>
        <v>48358</v>
      </c>
      <c r="D102" s="3">
        <f t="shared" si="6"/>
        <v>399797.47695901518</v>
      </c>
      <c r="E102" s="4">
        <f t="shared" si="7"/>
        <v>668.64777925546559</v>
      </c>
      <c r="F102" s="19">
        <f t="shared" si="5"/>
        <v>2260.5130602440818</v>
      </c>
      <c r="G102" s="46">
        <f t="shared" si="8"/>
        <v>2929.1608394995474</v>
      </c>
    </row>
    <row r="103" spans="2:7" ht="20.100000000000001" customHeight="1" x14ac:dyDescent="0.25">
      <c r="B103" s="14">
        <f>+SAC!B103</f>
        <v>100</v>
      </c>
      <c r="C103" s="2">
        <f ca="1">+SAC!C103</f>
        <v>48389</v>
      </c>
      <c r="D103" s="3">
        <f t="shared" si="6"/>
        <v>399128.82917975972</v>
      </c>
      <c r="E103" s="4">
        <f t="shared" si="7"/>
        <v>672.42841101234126</v>
      </c>
      <c r="F103" s="19">
        <f t="shared" si="5"/>
        <v>2256.7324284872061</v>
      </c>
      <c r="G103" s="46">
        <f t="shared" si="8"/>
        <v>2929.1608394995474</v>
      </c>
    </row>
    <row r="104" spans="2:7" ht="20.100000000000001" customHeight="1" x14ac:dyDescent="0.25">
      <c r="B104" s="14">
        <f>+SAC!B104</f>
        <v>101</v>
      </c>
      <c r="C104" s="2">
        <f ca="1">+SAC!C104</f>
        <v>48419</v>
      </c>
      <c r="D104" s="3">
        <f t="shared" si="6"/>
        <v>398456.40076874738</v>
      </c>
      <c r="E104" s="4">
        <f t="shared" si="7"/>
        <v>676.23041901082706</v>
      </c>
      <c r="F104" s="19">
        <f t="shared" si="5"/>
        <v>2252.9304204887203</v>
      </c>
      <c r="G104" s="46">
        <f t="shared" si="8"/>
        <v>2929.1608394995474</v>
      </c>
    </row>
    <row r="105" spans="2:7" ht="20.100000000000001" customHeight="1" x14ac:dyDescent="0.25">
      <c r="B105" s="14">
        <f>+SAC!B105</f>
        <v>102</v>
      </c>
      <c r="C105" s="2">
        <f ca="1">+SAC!C105</f>
        <v>48450</v>
      </c>
      <c r="D105" s="3">
        <f t="shared" si="6"/>
        <v>397780.17034973652</v>
      </c>
      <c r="E105" s="4">
        <f t="shared" si="7"/>
        <v>680.05392411530056</v>
      </c>
      <c r="F105" s="19">
        <f t="shared" si="5"/>
        <v>2249.1069153842468</v>
      </c>
      <c r="G105" s="46">
        <f t="shared" si="8"/>
        <v>2929.1608394995474</v>
      </c>
    </row>
    <row r="106" spans="2:7" ht="20.100000000000001" customHeight="1" x14ac:dyDescent="0.25">
      <c r="B106" s="14">
        <f>+SAC!B106</f>
        <v>103</v>
      </c>
      <c r="C106" s="2">
        <f ca="1">+SAC!C106</f>
        <v>48481</v>
      </c>
      <c r="D106" s="3">
        <f t="shared" si="6"/>
        <v>397100.11642562121</v>
      </c>
      <c r="E106" s="4">
        <f t="shared" si="7"/>
        <v>683.89904787352407</v>
      </c>
      <c r="F106" s="19">
        <f t="shared" si="5"/>
        <v>2245.2617916260233</v>
      </c>
      <c r="G106" s="46">
        <f t="shared" si="8"/>
        <v>2929.1608394995474</v>
      </c>
    </row>
    <row r="107" spans="2:7" ht="20.100000000000001" customHeight="1" x14ac:dyDescent="0.25">
      <c r="B107" s="14">
        <f>+SAC!B107</f>
        <v>104</v>
      </c>
      <c r="C107" s="2">
        <f ca="1">+SAC!C107</f>
        <v>48511</v>
      </c>
      <c r="D107" s="3">
        <f t="shared" si="6"/>
        <v>396416.2173777477</v>
      </c>
      <c r="E107" s="4">
        <f t="shared" si="7"/>
        <v>687.76591252050866</v>
      </c>
      <c r="F107" s="19">
        <f t="shared" si="5"/>
        <v>2241.3949269790387</v>
      </c>
      <c r="G107" s="46">
        <f t="shared" si="8"/>
        <v>2929.1608394995474</v>
      </c>
    </row>
    <row r="108" spans="2:7" ht="20.100000000000001" customHeight="1" x14ac:dyDescent="0.25">
      <c r="B108" s="14">
        <f>+SAC!B108</f>
        <v>105</v>
      </c>
      <c r="C108" s="2">
        <f ca="1">+SAC!C108</f>
        <v>48542</v>
      </c>
      <c r="D108" s="3">
        <f t="shared" si="6"/>
        <v>395728.45146522718</v>
      </c>
      <c r="E108" s="4">
        <f t="shared" si="7"/>
        <v>691.65464098240136</v>
      </c>
      <c r="F108" s="19">
        <f t="shared" si="5"/>
        <v>2237.506198517146</v>
      </c>
      <c r="G108" s="46">
        <f t="shared" si="8"/>
        <v>2929.1608394995474</v>
      </c>
    </row>
    <row r="109" spans="2:7" ht="20.100000000000001" customHeight="1" x14ac:dyDescent="0.25">
      <c r="B109" s="14">
        <f>+SAC!B109</f>
        <v>106</v>
      </c>
      <c r="C109" s="2">
        <f ca="1">+SAC!C109</f>
        <v>48572</v>
      </c>
      <c r="D109" s="3">
        <f t="shared" si="6"/>
        <v>395036.79682424478</v>
      </c>
      <c r="E109" s="4">
        <f t="shared" si="7"/>
        <v>695.56535688038957</v>
      </c>
      <c r="F109" s="19">
        <f t="shared" si="5"/>
        <v>2233.5954826191578</v>
      </c>
      <c r="G109" s="46">
        <f t="shared" si="8"/>
        <v>2929.1608394995474</v>
      </c>
    </row>
    <row r="110" spans="2:7" ht="20.100000000000001" customHeight="1" x14ac:dyDescent="0.25">
      <c r="B110" s="14">
        <f>+SAC!B110</f>
        <v>107</v>
      </c>
      <c r="C110" s="2">
        <f ca="1">+SAC!C110</f>
        <v>48603</v>
      </c>
      <c r="D110" s="3">
        <f t="shared" si="6"/>
        <v>394341.23146736441</v>
      </c>
      <c r="E110" s="4">
        <f t="shared" si="7"/>
        <v>699.49818453463331</v>
      </c>
      <c r="F110" s="19">
        <f t="shared" si="5"/>
        <v>2229.6626549649141</v>
      </c>
      <c r="G110" s="46">
        <f t="shared" si="8"/>
        <v>2929.1608394995474</v>
      </c>
    </row>
    <row r="111" spans="2:7" ht="20.100000000000001" customHeight="1" x14ac:dyDescent="0.25">
      <c r="B111" s="14">
        <f>+SAC!B111</f>
        <v>108</v>
      </c>
      <c r="C111" s="2">
        <f ca="1">+SAC!C111</f>
        <v>48634</v>
      </c>
      <c r="D111" s="3">
        <f t="shared" si="6"/>
        <v>393641.73328282981</v>
      </c>
      <c r="E111" s="4">
        <f t="shared" si="7"/>
        <v>703.4532489682183</v>
      </c>
      <c r="F111" s="19">
        <f t="shared" si="5"/>
        <v>2225.7075905313291</v>
      </c>
      <c r="G111" s="46">
        <f t="shared" si="8"/>
        <v>2929.1608394995474</v>
      </c>
    </row>
    <row r="112" spans="2:7" ht="20.100000000000001" customHeight="1" x14ac:dyDescent="0.25">
      <c r="B112" s="14">
        <f>+SAC!B112</f>
        <v>109</v>
      </c>
      <c r="C112" s="2">
        <f ca="1">+SAC!C112</f>
        <v>48662</v>
      </c>
      <c r="D112" s="3">
        <f t="shared" si="6"/>
        <v>392938.28003386158</v>
      </c>
      <c r="E112" s="4">
        <f t="shared" si="7"/>
        <v>707.43067591112731</v>
      </c>
      <c r="F112" s="19">
        <f t="shared" si="5"/>
        <v>2221.7301635884201</v>
      </c>
      <c r="G112" s="46">
        <f t="shared" si="8"/>
        <v>2929.1608394995474</v>
      </c>
    </row>
    <row r="113" spans="2:7" ht="20.100000000000001" customHeight="1" x14ac:dyDescent="0.25">
      <c r="B113" s="14">
        <f>+SAC!B113</f>
        <v>110</v>
      </c>
      <c r="C113" s="2">
        <f ca="1">+SAC!C113</f>
        <v>48693</v>
      </c>
      <c r="D113" s="3">
        <f t="shared" si="6"/>
        <v>392230.84935795044</v>
      </c>
      <c r="E113" s="4">
        <f t="shared" si="7"/>
        <v>711.43059180423916</v>
      </c>
      <c r="F113" s="19">
        <f t="shared" si="5"/>
        <v>2217.7302476953082</v>
      </c>
      <c r="G113" s="46">
        <f t="shared" si="8"/>
        <v>2929.1608394995474</v>
      </c>
    </row>
    <row r="114" spans="2:7" ht="20.100000000000001" customHeight="1" x14ac:dyDescent="0.25">
      <c r="B114" s="14">
        <f>+SAC!B114</f>
        <v>111</v>
      </c>
      <c r="C114" s="2">
        <f ca="1">+SAC!C114</f>
        <v>48723</v>
      </c>
      <c r="D114" s="3">
        <f t="shared" si="6"/>
        <v>391519.41876614618</v>
      </c>
      <c r="E114" s="4">
        <f t="shared" si="7"/>
        <v>715.45312380334826</v>
      </c>
      <c r="F114" s="19">
        <f t="shared" si="5"/>
        <v>2213.7077156961991</v>
      </c>
      <c r="G114" s="46">
        <f t="shared" si="8"/>
        <v>2929.1608394995474</v>
      </c>
    </row>
    <row r="115" spans="2:7" ht="20.100000000000001" customHeight="1" x14ac:dyDescent="0.25">
      <c r="B115" s="14">
        <f>+SAC!B115</f>
        <v>112</v>
      </c>
      <c r="C115" s="2">
        <f ca="1">+SAC!C115</f>
        <v>48754</v>
      </c>
      <c r="D115" s="3">
        <f t="shared" si="6"/>
        <v>390803.96564234281</v>
      </c>
      <c r="E115" s="4">
        <f t="shared" si="7"/>
        <v>719.49839978320551</v>
      </c>
      <c r="F115" s="19">
        <f t="shared" si="5"/>
        <v>2209.6624397163419</v>
      </c>
      <c r="G115" s="46">
        <f t="shared" si="8"/>
        <v>2929.1608394995474</v>
      </c>
    </row>
    <row r="116" spans="2:7" ht="20.100000000000001" customHeight="1" x14ac:dyDescent="0.25">
      <c r="B116" s="14">
        <f>+SAC!B116</f>
        <v>113</v>
      </c>
      <c r="C116" s="2">
        <f ca="1">+SAC!C116</f>
        <v>48784</v>
      </c>
      <c r="D116" s="3">
        <f t="shared" si="6"/>
        <v>390084.46724255959</v>
      </c>
      <c r="E116" s="4">
        <f t="shared" si="7"/>
        <v>723.56654834158553</v>
      </c>
      <c r="F116" s="19">
        <f t="shared" si="5"/>
        <v>2205.5942911579618</v>
      </c>
      <c r="G116" s="46">
        <f t="shared" si="8"/>
        <v>2929.1608394995474</v>
      </c>
    </row>
    <row r="117" spans="2:7" ht="20.100000000000001" customHeight="1" x14ac:dyDescent="0.25">
      <c r="B117" s="14">
        <f>+SAC!B117</f>
        <v>114</v>
      </c>
      <c r="C117" s="2">
        <f ca="1">+SAC!C117</f>
        <v>48815</v>
      </c>
      <c r="D117" s="3">
        <f t="shared" si="6"/>
        <v>389360.900694218</v>
      </c>
      <c r="E117" s="4">
        <f t="shared" si="7"/>
        <v>727.65769880337166</v>
      </c>
      <c r="F117" s="19">
        <f t="shared" si="5"/>
        <v>2201.5031406961757</v>
      </c>
      <c r="G117" s="46">
        <f t="shared" si="8"/>
        <v>2929.1608394995474</v>
      </c>
    </row>
    <row r="118" spans="2:7" ht="20.100000000000001" customHeight="1" x14ac:dyDescent="0.25">
      <c r="B118" s="14">
        <f>+SAC!B118</f>
        <v>115</v>
      </c>
      <c r="C118" s="2">
        <f ca="1">+SAC!C118</f>
        <v>48846</v>
      </c>
      <c r="D118" s="3">
        <f t="shared" si="6"/>
        <v>388633.24299541465</v>
      </c>
      <c r="E118" s="4">
        <f t="shared" si="7"/>
        <v>731.77198122467053</v>
      </c>
      <c r="F118" s="19">
        <f t="shared" si="5"/>
        <v>2197.3888582748768</v>
      </c>
      <c r="G118" s="46">
        <f t="shared" si="8"/>
        <v>2929.1608394995474</v>
      </c>
    </row>
    <row r="119" spans="2:7" ht="20.100000000000001" customHeight="1" x14ac:dyDescent="0.25">
      <c r="B119" s="14">
        <f>+SAC!B119</f>
        <v>116</v>
      </c>
      <c r="C119" s="2">
        <f ca="1">+SAC!C119</f>
        <v>48876</v>
      </c>
      <c r="D119" s="3">
        <f t="shared" si="6"/>
        <v>387901.47101419</v>
      </c>
      <c r="E119" s="4">
        <f t="shared" si="7"/>
        <v>735.90952639694433</v>
      </c>
      <c r="F119" s="19">
        <f t="shared" si="5"/>
        <v>2193.251313102603</v>
      </c>
      <c r="G119" s="46">
        <f t="shared" si="8"/>
        <v>2929.1608394995474</v>
      </c>
    </row>
    <row r="120" spans="2:7" ht="20.100000000000001" customHeight="1" x14ac:dyDescent="0.25">
      <c r="B120" s="14">
        <f>+SAC!B120</f>
        <v>117</v>
      </c>
      <c r="C120" s="2">
        <f ca="1">+SAC!C120</f>
        <v>48907</v>
      </c>
      <c r="D120" s="3">
        <f t="shared" si="6"/>
        <v>387165.56148779305</v>
      </c>
      <c r="E120" s="4">
        <f t="shared" si="7"/>
        <v>740.0704658511695</v>
      </c>
      <c r="F120" s="19">
        <f t="shared" si="5"/>
        <v>2189.0903736483779</v>
      </c>
      <c r="G120" s="46">
        <f t="shared" si="8"/>
        <v>2929.1608394995474</v>
      </c>
    </row>
    <row r="121" spans="2:7" ht="20.100000000000001" customHeight="1" x14ac:dyDescent="0.25">
      <c r="B121" s="14">
        <f>+SAC!B121</f>
        <v>118</v>
      </c>
      <c r="C121" s="2">
        <f ca="1">+SAC!C121</f>
        <v>48937</v>
      </c>
      <c r="D121" s="3">
        <f t="shared" si="6"/>
        <v>386425.49102194188</v>
      </c>
      <c r="E121" s="4">
        <f t="shared" si="7"/>
        <v>744.25493186201675</v>
      </c>
      <c r="F121" s="19">
        <f t="shared" si="5"/>
        <v>2184.9059076375306</v>
      </c>
      <c r="G121" s="46">
        <f t="shared" si="8"/>
        <v>2929.1608394995474</v>
      </c>
    </row>
    <row r="122" spans="2:7" ht="20.100000000000001" customHeight="1" x14ac:dyDescent="0.25">
      <c r="B122" s="14">
        <f>+SAC!B122</f>
        <v>119</v>
      </c>
      <c r="C122" s="2">
        <f ca="1">+SAC!C122</f>
        <v>48968</v>
      </c>
      <c r="D122" s="3">
        <f t="shared" si="6"/>
        <v>385681.23609007988</v>
      </c>
      <c r="E122" s="4">
        <f t="shared" si="7"/>
        <v>748.46305745205791</v>
      </c>
      <c r="F122" s="19">
        <f t="shared" si="5"/>
        <v>2180.6977820474895</v>
      </c>
      <c r="G122" s="46">
        <f t="shared" si="8"/>
        <v>2929.1608394995474</v>
      </c>
    </row>
    <row r="123" spans="2:7" ht="20.100000000000001" customHeight="1" x14ac:dyDescent="0.25">
      <c r="B123" s="14">
        <f>+SAC!B123</f>
        <v>120</v>
      </c>
      <c r="C123" s="2">
        <f ca="1">+SAC!C123</f>
        <v>48999</v>
      </c>
      <c r="D123" s="3">
        <f t="shared" si="6"/>
        <v>384932.77303262783</v>
      </c>
      <c r="E123" s="4">
        <f t="shared" si="7"/>
        <v>752.69497639599376</v>
      </c>
      <c r="F123" s="19">
        <f t="shared" si="5"/>
        <v>2176.4658631035536</v>
      </c>
      <c r="G123" s="46">
        <f t="shared" si="8"/>
        <v>2929.1608394995474</v>
      </c>
    </row>
    <row r="124" spans="2:7" ht="20.100000000000001" customHeight="1" x14ac:dyDescent="0.25">
      <c r="B124" s="14">
        <f>+SAC!B124</f>
        <v>121</v>
      </c>
      <c r="C124" s="2">
        <f ca="1">+SAC!C124</f>
        <v>49027</v>
      </c>
      <c r="D124" s="3">
        <f t="shared" si="6"/>
        <v>384180.07805623184</v>
      </c>
      <c r="E124" s="4">
        <f t="shared" si="7"/>
        <v>756.95082322490589</v>
      </c>
      <c r="F124" s="19">
        <f t="shared" si="5"/>
        <v>2172.2100162746415</v>
      </c>
      <c r="G124" s="46">
        <f t="shared" si="8"/>
        <v>2929.1608394995474</v>
      </c>
    </row>
    <row r="125" spans="2:7" ht="20.100000000000001" customHeight="1" x14ac:dyDescent="0.25">
      <c r="B125" s="14">
        <f>+SAC!B125</f>
        <v>122</v>
      </c>
      <c r="C125" s="2">
        <f ca="1">+SAC!C125</f>
        <v>49058</v>
      </c>
      <c r="D125" s="3">
        <f t="shared" si="6"/>
        <v>383423.12723300693</v>
      </c>
      <c r="E125" s="4">
        <f t="shared" si="7"/>
        <v>761.23073323053586</v>
      </c>
      <c r="F125" s="19">
        <f t="shared" si="5"/>
        <v>2167.9301062690115</v>
      </c>
      <c r="G125" s="46">
        <f t="shared" si="8"/>
        <v>2929.1608394995474</v>
      </c>
    </row>
    <row r="126" spans="2:7" ht="20.100000000000001" customHeight="1" x14ac:dyDescent="0.25">
      <c r="B126" s="14">
        <f>+SAC!B126</f>
        <v>123</v>
      </c>
      <c r="C126" s="2">
        <f ca="1">+SAC!C126</f>
        <v>49088</v>
      </c>
      <c r="D126" s="3">
        <f t="shared" si="6"/>
        <v>382661.8964997764</v>
      </c>
      <c r="E126" s="4">
        <f t="shared" si="7"/>
        <v>765.53484246958214</v>
      </c>
      <c r="F126" s="19">
        <f t="shared" si="5"/>
        <v>2163.6259970299652</v>
      </c>
      <c r="G126" s="46">
        <f t="shared" si="8"/>
        <v>2929.1608394995474</v>
      </c>
    </row>
    <row r="127" spans="2:7" ht="20.100000000000001" customHeight="1" x14ac:dyDescent="0.25">
      <c r="B127" s="14">
        <f>+SAC!B127</f>
        <v>124</v>
      </c>
      <c r="C127" s="2">
        <f ca="1">+SAC!C127</f>
        <v>49119</v>
      </c>
      <c r="D127" s="3">
        <f t="shared" si="6"/>
        <v>381896.36165730684</v>
      </c>
      <c r="E127" s="4">
        <f t="shared" si="7"/>
        <v>769.86328776802975</v>
      </c>
      <c r="F127" s="19">
        <f t="shared" si="5"/>
        <v>2159.2975517315176</v>
      </c>
      <c r="G127" s="46">
        <f t="shared" si="8"/>
        <v>2929.1608394995474</v>
      </c>
    </row>
    <row r="128" spans="2:7" ht="20.100000000000001" customHeight="1" x14ac:dyDescent="0.25">
      <c r="B128" s="14">
        <f>+SAC!B128</f>
        <v>125</v>
      </c>
      <c r="C128" s="2">
        <f ca="1">+SAC!C128</f>
        <v>49149</v>
      </c>
      <c r="D128" s="3">
        <f t="shared" si="6"/>
        <v>381126.49836953881</v>
      </c>
      <c r="E128" s="4">
        <f t="shared" si="7"/>
        <v>774.21620672549579</v>
      </c>
      <c r="F128" s="19">
        <f t="shared" si="5"/>
        <v>2154.9446327740516</v>
      </c>
      <c r="G128" s="46">
        <f t="shared" si="8"/>
        <v>2929.1608394995474</v>
      </c>
    </row>
    <row r="129" spans="2:7" ht="20.100000000000001" customHeight="1" x14ac:dyDescent="0.25">
      <c r="B129" s="14">
        <f>+SAC!B129</f>
        <v>126</v>
      </c>
      <c r="C129" s="2">
        <f ca="1">+SAC!C129</f>
        <v>49180</v>
      </c>
      <c r="D129" s="3">
        <f t="shared" si="6"/>
        <v>380352.2821628133</v>
      </c>
      <c r="E129" s="4">
        <f t="shared" si="7"/>
        <v>778.59373771960736</v>
      </c>
      <c r="F129" s="19">
        <f t="shared" si="5"/>
        <v>2150.56710177994</v>
      </c>
      <c r="G129" s="46">
        <f t="shared" si="8"/>
        <v>2929.1608394995474</v>
      </c>
    </row>
    <row r="130" spans="2:7" ht="20.100000000000001" customHeight="1" x14ac:dyDescent="0.25">
      <c r="B130" s="14">
        <f>+SAC!B130</f>
        <v>127</v>
      </c>
      <c r="C130" s="2">
        <f ca="1">+SAC!C130</f>
        <v>49211</v>
      </c>
      <c r="D130" s="3">
        <f t="shared" si="6"/>
        <v>379573.68842509371</v>
      </c>
      <c r="E130" s="4">
        <f t="shared" si="7"/>
        <v>782.99601991039708</v>
      </c>
      <c r="F130" s="19">
        <f t="shared" si="5"/>
        <v>2146.1648195891503</v>
      </c>
      <c r="G130" s="46">
        <f t="shared" si="8"/>
        <v>2929.1608394995474</v>
      </c>
    </row>
    <row r="131" spans="2:7" ht="20.100000000000001" customHeight="1" x14ac:dyDescent="0.25">
      <c r="B131" s="14">
        <f>+SAC!B131</f>
        <v>128</v>
      </c>
      <c r="C131" s="2">
        <f ca="1">+SAC!C131</f>
        <v>49241</v>
      </c>
      <c r="D131" s="3">
        <f t="shared" si="6"/>
        <v>378790.69240518333</v>
      </c>
      <c r="E131" s="4">
        <f t="shared" si="7"/>
        <v>787.4231932447301</v>
      </c>
      <c r="F131" s="19">
        <f t="shared" si="5"/>
        <v>2141.7376462548173</v>
      </c>
      <c r="G131" s="46">
        <f t="shared" si="8"/>
        <v>2929.1608394995474</v>
      </c>
    </row>
    <row r="132" spans="2:7" ht="20.100000000000001" customHeight="1" x14ac:dyDescent="0.25">
      <c r="B132" s="14">
        <f>+SAC!B132</f>
        <v>129</v>
      </c>
      <c r="C132" s="2">
        <f ca="1">+SAC!C132</f>
        <v>49272</v>
      </c>
      <c r="D132" s="3">
        <f t="shared" si="6"/>
        <v>378003.2692119386</v>
      </c>
      <c r="E132" s="4">
        <f t="shared" si="7"/>
        <v>791.8753984607506</v>
      </c>
      <c r="F132" s="19">
        <f t="shared" si="5"/>
        <v>2137.2854410387968</v>
      </c>
      <c r="G132" s="46">
        <f t="shared" si="8"/>
        <v>2929.1608394995474</v>
      </c>
    </row>
    <row r="133" spans="2:7" ht="20.100000000000001" customHeight="1" x14ac:dyDescent="0.25">
      <c r="B133" s="14">
        <f>+SAC!B133</f>
        <v>130</v>
      </c>
      <c r="C133" s="2">
        <f ca="1">+SAC!C133</f>
        <v>49302</v>
      </c>
      <c r="D133" s="3">
        <f t="shared" si="6"/>
        <v>377211.39381347783</v>
      </c>
      <c r="E133" s="4">
        <f t="shared" si="7"/>
        <v>796.35277709235743</v>
      </c>
      <c r="F133" s="19">
        <f t="shared" ref="F133:F196" si="9">+D133*$J$10</f>
        <v>2132.8080624071899</v>
      </c>
      <c r="G133" s="46">
        <f t="shared" si="8"/>
        <v>2929.1608394995474</v>
      </c>
    </row>
    <row r="134" spans="2:7" ht="20.100000000000001" customHeight="1" x14ac:dyDescent="0.25">
      <c r="B134" s="14">
        <f>+SAC!B134</f>
        <v>131</v>
      </c>
      <c r="C134" s="2">
        <f ca="1">+SAC!C134</f>
        <v>49333</v>
      </c>
      <c r="D134" s="3">
        <f t="shared" ref="D134:D197" si="10">IF(TRUNC(D133-E133)&lt;=0,0,(D133-E133))</f>
        <v>376415.04103638546</v>
      </c>
      <c r="E134" s="4">
        <f t="shared" ref="E134:E197" si="11">+G134-F134</f>
        <v>800.85547147370153</v>
      </c>
      <c r="F134" s="19">
        <f t="shared" si="9"/>
        <v>2128.3053680258458</v>
      </c>
      <c r="G134" s="46">
        <f t="shared" ref="G134:G197" si="12">IF(D134&lt;=0,0,G133)</f>
        <v>2929.1608394995474</v>
      </c>
    </row>
    <row r="135" spans="2:7" ht="20.100000000000001" customHeight="1" x14ac:dyDescent="0.25">
      <c r="B135" s="14">
        <f>+SAC!B135</f>
        <v>132</v>
      </c>
      <c r="C135" s="2">
        <f ca="1">+SAC!C135</f>
        <v>49364</v>
      </c>
      <c r="D135" s="3">
        <f t="shared" si="10"/>
        <v>375614.18556491175</v>
      </c>
      <c r="E135" s="4">
        <f t="shared" si="11"/>
        <v>805.38362474371297</v>
      </c>
      <c r="F135" s="19">
        <f t="shared" si="9"/>
        <v>2123.7772147558344</v>
      </c>
      <c r="G135" s="46">
        <f t="shared" si="12"/>
        <v>2929.1608394995474</v>
      </c>
    </row>
    <row r="136" spans="2:7" ht="20.100000000000001" customHeight="1" x14ac:dyDescent="0.25">
      <c r="B136" s="14">
        <f>+SAC!B136</f>
        <v>133</v>
      </c>
      <c r="C136" s="2">
        <f ca="1">+SAC!C136</f>
        <v>49392</v>
      </c>
      <c r="D136" s="3">
        <f t="shared" si="10"/>
        <v>374808.80194016802</v>
      </c>
      <c r="E136" s="4">
        <f t="shared" si="11"/>
        <v>809.93738085064933</v>
      </c>
      <c r="F136" s="19">
        <f t="shared" si="9"/>
        <v>2119.223458648898</v>
      </c>
      <c r="G136" s="46">
        <f t="shared" si="12"/>
        <v>2929.1608394995474</v>
      </c>
    </row>
    <row r="137" spans="2:7" ht="20.100000000000001" customHeight="1" x14ac:dyDescent="0.25">
      <c r="B137" s="14">
        <f>+SAC!B137</f>
        <v>134</v>
      </c>
      <c r="C137" s="2">
        <f ca="1">+SAC!C137</f>
        <v>49423</v>
      </c>
      <c r="D137" s="3">
        <f t="shared" si="10"/>
        <v>373998.86455931736</v>
      </c>
      <c r="E137" s="4">
        <f t="shared" si="11"/>
        <v>814.51688455667318</v>
      </c>
      <c r="F137" s="19">
        <f t="shared" si="9"/>
        <v>2114.6439549428742</v>
      </c>
      <c r="G137" s="46">
        <f t="shared" si="12"/>
        <v>2929.1608394995474</v>
      </c>
    </row>
    <row r="138" spans="2:7" ht="20.100000000000001" customHeight="1" x14ac:dyDescent="0.25">
      <c r="B138" s="14">
        <f>+SAC!B138</f>
        <v>135</v>
      </c>
      <c r="C138" s="2">
        <f ca="1">+SAC!C138</f>
        <v>49453</v>
      </c>
      <c r="D138" s="3">
        <f t="shared" si="10"/>
        <v>373184.34767476068</v>
      </c>
      <c r="E138" s="4">
        <f t="shared" si="11"/>
        <v>819.12228144245319</v>
      </c>
      <c r="F138" s="19">
        <f t="shared" si="9"/>
        <v>2110.0385580570942</v>
      </c>
      <c r="G138" s="46">
        <f t="shared" si="12"/>
        <v>2929.1608394995474</v>
      </c>
    </row>
    <row r="139" spans="2:7" ht="20.100000000000001" customHeight="1" x14ac:dyDescent="0.25">
      <c r="B139" s="14">
        <f>+SAC!B139</f>
        <v>136</v>
      </c>
      <c r="C139" s="2">
        <f ca="1">+SAC!C139</f>
        <v>49484</v>
      </c>
      <c r="D139" s="3">
        <f t="shared" si="10"/>
        <v>372365.22539331822</v>
      </c>
      <c r="E139" s="4">
        <f t="shared" si="11"/>
        <v>823.75371791179214</v>
      </c>
      <c r="F139" s="19">
        <f t="shared" si="9"/>
        <v>2105.4071215877552</v>
      </c>
      <c r="G139" s="46">
        <f t="shared" si="12"/>
        <v>2929.1608394995474</v>
      </c>
    </row>
    <row r="140" spans="2:7" ht="20.100000000000001" customHeight="1" x14ac:dyDescent="0.25">
      <c r="B140" s="14">
        <f>+SAC!B140</f>
        <v>137</v>
      </c>
      <c r="C140" s="2">
        <f ca="1">+SAC!C140</f>
        <v>49514</v>
      </c>
      <c r="D140" s="3">
        <f t="shared" si="10"/>
        <v>371541.47167540644</v>
      </c>
      <c r="E140" s="4">
        <f t="shared" si="11"/>
        <v>828.41134119628077</v>
      </c>
      <c r="F140" s="19">
        <f t="shared" si="9"/>
        <v>2100.7494983032666</v>
      </c>
      <c r="G140" s="46">
        <f t="shared" si="12"/>
        <v>2929.1608394995474</v>
      </c>
    </row>
    <row r="141" spans="2:7" ht="20.100000000000001" customHeight="1" x14ac:dyDescent="0.25">
      <c r="B141" s="14">
        <f>+SAC!B141</f>
        <v>138</v>
      </c>
      <c r="C141" s="2">
        <f ca="1">+SAC!C141</f>
        <v>49545</v>
      </c>
      <c r="D141" s="3">
        <f t="shared" si="10"/>
        <v>370713.06033421017</v>
      </c>
      <c r="E141" s="4">
        <f t="shared" si="11"/>
        <v>833.09529935997989</v>
      </c>
      <c r="F141" s="19">
        <f t="shared" si="9"/>
        <v>2096.0655401395675</v>
      </c>
      <c r="G141" s="46">
        <f t="shared" si="12"/>
        <v>2929.1608394995474</v>
      </c>
    </row>
    <row r="142" spans="2:7" ht="20.100000000000001" customHeight="1" x14ac:dyDescent="0.25">
      <c r="B142" s="14">
        <f>+SAC!B142</f>
        <v>139</v>
      </c>
      <c r="C142" s="2">
        <f ca="1">+SAC!C142</f>
        <v>49576</v>
      </c>
      <c r="D142" s="3">
        <f t="shared" si="10"/>
        <v>369879.96503485017</v>
      </c>
      <c r="E142" s="4">
        <f t="shared" si="11"/>
        <v>837.80574130412515</v>
      </c>
      <c r="F142" s="19">
        <f t="shared" si="9"/>
        <v>2091.3550981954222</v>
      </c>
      <c r="G142" s="46">
        <f t="shared" si="12"/>
        <v>2929.1608394995474</v>
      </c>
    </row>
    <row r="143" spans="2:7" ht="20.100000000000001" customHeight="1" x14ac:dyDescent="0.25">
      <c r="B143" s="14">
        <f>+SAC!B143</f>
        <v>140</v>
      </c>
      <c r="C143" s="2">
        <f ca="1">+SAC!C143</f>
        <v>49606</v>
      </c>
      <c r="D143" s="3">
        <f t="shared" si="10"/>
        <v>369042.15929354605</v>
      </c>
      <c r="E143" s="4">
        <f t="shared" si="11"/>
        <v>842.54281677186145</v>
      </c>
      <c r="F143" s="19">
        <f t="shared" si="9"/>
        <v>2086.6180227276859</v>
      </c>
      <c r="G143" s="46">
        <f t="shared" si="12"/>
        <v>2929.1608394995474</v>
      </c>
    </row>
    <row r="144" spans="2:7" ht="20.100000000000001" customHeight="1" x14ac:dyDescent="0.25">
      <c r="B144" s="14">
        <f>+SAC!B144</f>
        <v>141</v>
      </c>
      <c r="C144" s="2">
        <f ca="1">+SAC!C144</f>
        <v>49637</v>
      </c>
      <c r="D144" s="3">
        <f t="shared" si="10"/>
        <v>368199.61647677422</v>
      </c>
      <c r="E144" s="4">
        <f t="shared" si="11"/>
        <v>847.3066763530037</v>
      </c>
      <c r="F144" s="19">
        <f t="shared" si="9"/>
        <v>2081.8541631465437</v>
      </c>
      <c r="G144" s="46">
        <f t="shared" si="12"/>
        <v>2929.1608394995474</v>
      </c>
    </row>
    <row r="145" spans="2:7" ht="20.100000000000001" customHeight="1" x14ac:dyDescent="0.25">
      <c r="B145" s="14">
        <f>+SAC!B145</f>
        <v>142</v>
      </c>
      <c r="C145" s="2">
        <f ca="1">+SAC!C145</f>
        <v>49667</v>
      </c>
      <c r="D145" s="3">
        <f t="shared" si="10"/>
        <v>367352.30980042124</v>
      </c>
      <c r="E145" s="4">
        <f t="shared" si="11"/>
        <v>852.09747148882252</v>
      </c>
      <c r="F145" s="19">
        <f t="shared" si="9"/>
        <v>2077.0633680107248</v>
      </c>
      <c r="G145" s="46">
        <f t="shared" si="12"/>
        <v>2929.1608394995474</v>
      </c>
    </row>
    <row r="146" spans="2:7" ht="20.100000000000001" customHeight="1" x14ac:dyDescent="0.25">
      <c r="B146" s="14">
        <f>+SAC!B146</f>
        <v>143</v>
      </c>
      <c r="C146" s="2">
        <f ca="1">+SAC!C146</f>
        <v>49698</v>
      </c>
      <c r="D146" s="3">
        <f t="shared" si="10"/>
        <v>366500.21232893242</v>
      </c>
      <c r="E146" s="4">
        <f t="shared" si="11"/>
        <v>856.91535447686056</v>
      </c>
      <c r="F146" s="19">
        <f t="shared" si="9"/>
        <v>2072.2454850226868</v>
      </c>
      <c r="G146" s="46">
        <f t="shared" si="12"/>
        <v>2929.1608394995474</v>
      </c>
    </row>
    <row r="147" spans="2:7" ht="20.100000000000001" customHeight="1" x14ac:dyDescent="0.25">
      <c r="B147" s="14">
        <f>+SAC!B147</f>
        <v>144</v>
      </c>
      <c r="C147" s="2">
        <f ca="1">+SAC!C147</f>
        <v>49729</v>
      </c>
      <c r="D147" s="3">
        <f t="shared" si="10"/>
        <v>365643.29697445559</v>
      </c>
      <c r="E147" s="4">
        <f t="shared" si="11"/>
        <v>861.76047847577274</v>
      </c>
      <c r="F147" s="19">
        <f t="shared" si="9"/>
        <v>2067.4003610237746</v>
      </c>
      <c r="G147" s="46">
        <f t="shared" si="12"/>
        <v>2929.1608394995474</v>
      </c>
    </row>
    <row r="148" spans="2:7" ht="20.100000000000001" customHeight="1" x14ac:dyDescent="0.25">
      <c r="B148" s="14">
        <f>+SAC!B148</f>
        <v>145</v>
      </c>
      <c r="C148" s="2">
        <f ca="1">+SAC!C148</f>
        <v>49758</v>
      </c>
      <c r="D148" s="3">
        <f t="shared" si="10"/>
        <v>364781.53649597982</v>
      </c>
      <c r="E148" s="4">
        <f t="shared" si="11"/>
        <v>866.6329975101944</v>
      </c>
      <c r="F148" s="19">
        <f t="shared" si="9"/>
        <v>2062.527841989353</v>
      </c>
      <c r="G148" s="46">
        <f t="shared" si="12"/>
        <v>2929.1608394995474</v>
      </c>
    </row>
    <row r="149" spans="2:7" ht="20.100000000000001" customHeight="1" x14ac:dyDescent="0.25">
      <c r="B149" s="14">
        <f>+SAC!B149</f>
        <v>146</v>
      </c>
      <c r="C149" s="2">
        <f ca="1">+SAC!C149</f>
        <v>49789</v>
      </c>
      <c r="D149" s="3">
        <f t="shared" si="10"/>
        <v>363914.90349846962</v>
      </c>
      <c r="E149" s="4">
        <f t="shared" si="11"/>
        <v>871.53306647564023</v>
      </c>
      <c r="F149" s="19">
        <f t="shared" si="9"/>
        <v>2057.6277730239071</v>
      </c>
      <c r="G149" s="46">
        <f t="shared" si="12"/>
        <v>2929.1608394995474</v>
      </c>
    </row>
    <row r="150" spans="2:7" ht="20.100000000000001" customHeight="1" x14ac:dyDescent="0.25">
      <c r="B150" s="14">
        <f>+SAC!B150</f>
        <v>147</v>
      </c>
      <c r="C150" s="2">
        <f ca="1">+SAC!C150</f>
        <v>49819</v>
      </c>
      <c r="D150" s="3">
        <f t="shared" si="10"/>
        <v>363043.37043199397</v>
      </c>
      <c r="E150" s="4">
        <f t="shared" si="11"/>
        <v>876.46084114342466</v>
      </c>
      <c r="F150" s="19">
        <f t="shared" si="9"/>
        <v>2052.6999983561227</v>
      </c>
      <c r="G150" s="46">
        <f t="shared" si="12"/>
        <v>2929.1608394995474</v>
      </c>
    </row>
    <row r="151" spans="2:7" ht="20.100000000000001" customHeight="1" x14ac:dyDescent="0.25">
      <c r="B151" s="14">
        <f>+SAC!B151</f>
        <v>148</v>
      </c>
      <c r="C151" s="2">
        <f ca="1">+SAC!C151</f>
        <v>49850</v>
      </c>
      <c r="D151" s="3">
        <f t="shared" si="10"/>
        <v>362166.90959085053</v>
      </c>
      <c r="E151" s="4">
        <f t="shared" si="11"/>
        <v>881.41647816561704</v>
      </c>
      <c r="F151" s="19">
        <f t="shared" si="9"/>
        <v>2047.7443613339303</v>
      </c>
      <c r="G151" s="46">
        <f t="shared" si="12"/>
        <v>2929.1608394995474</v>
      </c>
    </row>
    <row r="152" spans="2:7" ht="20.100000000000001" customHeight="1" x14ac:dyDescent="0.25">
      <c r="B152" s="14">
        <f>+SAC!B152</f>
        <v>149</v>
      </c>
      <c r="C152" s="2">
        <f ca="1">+SAC!C152</f>
        <v>49880</v>
      </c>
      <c r="D152" s="3">
        <f t="shared" si="10"/>
        <v>361285.49311268493</v>
      </c>
      <c r="E152" s="4">
        <f t="shared" si="11"/>
        <v>886.40013508002016</v>
      </c>
      <c r="F152" s="19">
        <f t="shared" si="9"/>
        <v>2042.7607044195272</v>
      </c>
      <c r="G152" s="46">
        <f t="shared" si="12"/>
        <v>2929.1608394995474</v>
      </c>
    </row>
    <row r="153" spans="2:7" ht="20.100000000000001" customHeight="1" x14ac:dyDescent="0.25">
      <c r="B153" s="14">
        <f>+SAC!B153</f>
        <v>150</v>
      </c>
      <c r="C153" s="2">
        <f ca="1">+SAC!C153</f>
        <v>49911</v>
      </c>
      <c r="D153" s="3">
        <f t="shared" si="10"/>
        <v>360399.09297760489</v>
      </c>
      <c r="E153" s="4">
        <f t="shared" si="11"/>
        <v>891.41197031517822</v>
      </c>
      <c r="F153" s="19">
        <f t="shared" si="9"/>
        <v>2037.7488691843691</v>
      </c>
      <c r="G153" s="46">
        <f t="shared" si="12"/>
        <v>2929.1608394995474</v>
      </c>
    </row>
    <row r="154" spans="2:7" ht="20.100000000000001" customHeight="1" x14ac:dyDescent="0.25">
      <c r="B154" s="14">
        <f>+SAC!B154</f>
        <v>151</v>
      </c>
      <c r="C154" s="2">
        <f ca="1">+SAC!C154</f>
        <v>49942</v>
      </c>
      <c r="D154" s="3">
        <f t="shared" si="10"/>
        <v>359507.68100728974</v>
      </c>
      <c r="E154" s="4">
        <f t="shared" si="11"/>
        <v>896.45214319541356</v>
      </c>
      <c r="F154" s="19">
        <f t="shared" si="9"/>
        <v>2032.7086963041338</v>
      </c>
      <c r="G154" s="46">
        <f t="shared" si="12"/>
        <v>2929.1608394995474</v>
      </c>
    </row>
    <row r="155" spans="2:7" ht="20.100000000000001" customHeight="1" x14ac:dyDescent="0.25">
      <c r="B155" s="14">
        <f>+SAC!B155</f>
        <v>152</v>
      </c>
      <c r="C155" s="2">
        <f ca="1">+SAC!C155</f>
        <v>49972</v>
      </c>
      <c r="D155" s="3">
        <f t="shared" si="10"/>
        <v>358611.2288640943</v>
      </c>
      <c r="E155" s="4">
        <f t="shared" si="11"/>
        <v>901.52081394589163</v>
      </c>
      <c r="F155" s="19">
        <f t="shared" si="9"/>
        <v>2027.6400255536557</v>
      </c>
      <c r="G155" s="46">
        <f t="shared" si="12"/>
        <v>2929.1608394995474</v>
      </c>
    </row>
    <row r="156" spans="2:7" ht="20.100000000000001" customHeight="1" x14ac:dyDescent="0.25">
      <c r="B156" s="14">
        <f>+SAC!B156</f>
        <v>153</v>
      </c>
      <c r="C156" s="2">
        <f ca="1">+SAC!C156</f>
        <v>50003</v>
      </c>
      <c r="D156" s="3">
        <f t="shared" si="10"/>
        <v>357709.70805014839</v>
      </c>
      <c r="E156" s="4">
        <f t="shared" si="11"/>
        <v>906.61814369771378</v>
      </c>
      <c r="F156" s="19">
        <f t="shared" si="9"/>
        <v>2022.5426958018336</v>
      </c>
      <c r="G156" s="46">
        <f t="shared" si="12"/>
        <v>2929.1608394995474</v>
      </c>
    </row>
    <row r="157" spans="2:7" ht="20.100000000000001" customHeight="1" x14ac:dyDescent="0.25">
      <c r="B157" s="14">
        <f>+SAC!B157</f>
        <v>154</v>
      </c>
      <c r="C157" s="2">
        <f ca="1">+SAC!C157</f>
        <v>50033</v>
      </c>
      <c r="D157" s="3">
        <f t="shared" si="10"/>
        <v>356803.08990645065</v>
      </c>
      <c r="E157" s="4">
        <f t="shared" si="11"/>
        <v>911.74429449304012</v>
      </c>
      <c r="F157" s="19">
        <f t="shared" si="9"/>
        <v>2017.4165450065072</v>
      </c>
      <c r="G157" s="46">
        <f t="shared" si="12"/>
        <v>2929.1608394995474</v>
      </c>
    </row>
    <row r="158" spans="2:7" ht="20.100000000000001" customHeight="1" x14ac:dyDescent="0.25">
      <c r="B158" s="14">
        <f>+SAC!B158</f>
        <v>155</v>
      </c>
      <c r="C158" s="2">
        <f ca="1">+SAC!C158</f>
        <v>50064</v>
      </c>
      <c r="D158" s="3">
        <f t="shared" si="10"/>
        <v>355891.3456119576</v>
      </c>
      <c r="E158" s="4">
        <f t="shared" si="11"/>
        <v>916.89942929024119</v>
      </c>
      <c r="F158" s="19">
        <f t="shared" si="9"/>
        <v>2012.2614102093062</v>
      </c>
      <c r="G158" s="46">
        <f t="shared" si="12"/>
        <v>2929.1608394995474</v>
      </c>
    </row>
    <row r="159" spans="2:7" ht="20.100000000000001" customHeight="1" x14ac:dyDescent="0.25">
      <c r="B159" s="14">
        <f>+SAC!B159</f>
        <v>156</v>
      </c>
      <c r="C159" s="2">
        <f ca="1">+SAC!C159</f>
        <v>50095</v>
      </c>
      <c r="D159" s="3">
        <f t="shared" si="10"/>
        <v>354974.44618266734</v>
      </c>
      <c r="E159" s="4">
        <f t="shared" si="11"/>
        <v>922.08371196907729</v>
      </c>
      <c r="F159" s="19">
        <f t="shared" si="9"/>
        <v>2007.0771275304701</v>
      </c>
      <c r="G159" s="46">
        <f t="shared" si="12"/>
        <v>2929.1608394995474</v>
      </c>
    </row>
    <row r="160" spans="2:7" ht="20.100000000000001" customHeight="1" x14ac:dyDescent="0.25">
      <c r="B160" s="14">
        <f>+SAC!B160</f>
        <v>157</v>
      </c>
      <c r="C160" s="2">
        <f ca="1">+SAC!C160</f>
        <v>50123</v>
      </c>
      <c r="D160" s="3">
        <f t="shared" si="10"/>
        <v>354052.36247069825</v>
      </c>
      <c r="E160" s="4">
        <f t="shared" si="11"/>
        <v>927.29730733590873</v>
      </c>
      <c r="F160" s="19">
        <f t="shared" si="9"/>
        <v>2001.8635321636386</v>
      </c>
      <c r="G160" s="46">
        <f t="shared" si="12"/>
        <v>2929.1608394995474</v>
      </c>
    </row>
    <row r="161" spans="2:7" ht="20.100000000000001" customHeight="1" x14ac:dyDescent="0.25">
      <c r="B161" s="14">
        <f>+SAC!B161</f>
        <v>158</v>
      </c>
      <c r="C161" s="2">
        <f ca="1">+SAC!C161</f>
        <v>50154</v>
      </c>
      <c r="D161" s="3">
        <f t="shared" si="10"/>
        <v>353125.06516336236</v>
      </c>
      <c r="E161" s="4">
        <f t="shared" si="11"/>
        <v>932.54038112893522</v>
      </c>
      <c r="F161" s="19">
        <f t="shared" si="9"/>
        <v>1996.6204583706121</v>
      </c>
      <c r="G161" s="46">
        <f t="shared" si="12"/>
        <v>2929.1608394995474</v>
      </c>
    </row>
    <row r="162" spans="2:7" ht="20.100000000000001" customHeight="1" x14ac:dyDescent="0.25">
      <c r="B162" s="14">
        <f>+SAC!B162</f>
        <v>159</v>
      </c>
      <c r="C162" s="2">
        <f ca="1">+SAC!C162</f>
        <v>50184</v>
      </c>
      <c r="D162" s="3">
        <f t="shared" si="10"/>
        <v>352192.52478223341</v>
      </c>
      <c r="E162" s="4">
        <f t="shared" si="11"/>
        <v>937.81310002346481</v>
      </c>
      <c r="F162" s="19">
        <f t="shared" si="9"/>
        <v>1991.3477394760826</v>
      </c>
      <c r="G162" s="46">
        <f t="shared" si="12"/>
        <v>2929.1608394995474</v>
      </c>
    </row>
    <row r="163" spans="2:7" ht="20.100000000000001" customHeight="1" x14ac:dyDescent="0.25">
      <c r="B163" s="14">
        <f>+SAC!B163</f>
        <v>160</v>
      </c>
      <c r="C163" s="2">
        <f ca="1">+SAC!C163</f>
        <v>50215</v>
      </c>
      <c r="D163" s="3">
        <f t="shared" si="10"/>
        <v>351254.71168220992</v>
      </c>
      <c r="E163" s="4">
        <f t="shared" si="11"/>
        <v>943.11563163721075</v>
      </c>
      <c r="F163" s="19">
        <f t="shared" si="9"/>
        <v>1986.0452078623366</v>
      </c>
      <c r="G163" s="46">
        <f t="shared" si="12"/>
        <v>2929.1608394995474</v>
      </c>
    </row>
    <row r="164" spans="2:7" ht="20.100000000000001" customHeight="1" x14ac:dyDescent="0.25">
      <c r="B164" s="14">
        <f>+SAC!B164</f>
        <v>161</v>
      </c>
      <c r="C164" s="2">
        <f ca="1">+SAC!C164</f>
        <v>50245</v>
      </c>
      <c r="D164" s="3">
        <f t="shared" si="10"/>
        <v>350311.5960505727</v>
      </c>
      <c r="E164" s="4">
        <f t="shared" si="11"/>
        <v>948.4481445356223</v>
      </c>
      <c r="F164" s="19">
        <f t="shared" si="9"/>
        <v>1980.7126949639251</v>
      </c>
      <c r="G164" s="46">
        <f t="shared" si="12"/>
        <v>2929.1608394995474</v>
      </c>
    </row>
    <row r="165" spans="2:7" ht="20.100000000000001" customHeight="1" x14ac:dyDescent="0.25">
      <c r="B165" s="14">
        <f>+SAC!B165</f>
        <v>162</v>
      </c>
      <c r="C165" s="2">
        <f ca="1">+SAC!C165</f>
        <v>50276</v>
      </c>
      <c r="D165" s="3">
        <f t="shared" si="10"/>
        <v>349363.14790603705</v>
      </c>
      <c r="E165" s="4">
        <f t="shared" si="11"/>
        <v>953.81080823724164</v>
      </c>
      <c r="F165" s="19">
        <f t="shared" si="9"/>
        <v>1975.3500312623057</v>
      </c>
      <c r="G165" s="46">
        <f t="shared" si="12"/>
        <v>2929.1608394995474</v>
      </c>
    </row>
    <row r="166" spans="2:7" ht="20.100000000000001" customHeight="1" x14ac:dyDescent="0.25">
      <c r="B166" s="14">
        <f>+SAC!B166</f>
        <v>163</v>
      </c>
      <c r="C166" s="2">
        <f ca="1">+SAC!C166</f>
        <v>50307</v>
      </c>
      <c r="D166" s="3">
        <f t="shared" si="10"/>
        <v>348409.33709779981</v>
      </c>
      <c r="E166" s="4">
        <f t="shared" si="11"/>
        <v>959.20379321909331</v>
      </c>
      <c r="F166" s="19">
        <f t="shared" si="9"/>
        <v>1969.9570462804541</v>
      </c>
      <c r="G166" s="46">
        <f t="shared" si="12"/>
        <v>2929.1608394995474</v>
      </c>
    </row>
    <row r="167" spans="2:7" ht="20.100000000000001" customHeight="1" x14ac:dyDescent="0.25">
      <c r="B167" s="14">
        <f>+SAC!B167</f>
        <v>164</v>
      </c>
      <c r="C167" s="2">
        <f ca="1">+SAC!C167</f>
        <v>50337</v>
      </c>
      <c r="D167" s="3">
        <f t="shared" si="10"/>
        <v>347450.1333045807</v>
      </c>
      <c r="E167" s="4">
        <f t="shared" si="11"/>
        <v>964.6272709221048</v>
      </c>
      <c r="F167" s="19">
        <f t="shared" si="9"/>
        <v>1964.5335685774426</v>
      </c>
      <c r="G167" s="46">
        <f t="shared" si="12"/>
        <v>2929.1608394995474</v>
      </c>
    </row>
    <row r="168" spans="2:7" ht="20.100000000000001" customHeight="1" x14ac:dyDescent="0.25">
      <c r="B168" s="14">
        <f>+SAC!B168</f>
        <v>165</v>
      </c>
      <c r="C168" s="2">
        <f ca="1">+SAC!C168</f>
        <v>50368</v>
      </c>
      <c r="D168" s="3">
        <f t="shared" si="10"/>
        <v>346485.50603365857</v>
      </c>
      <c r="E168" s="4">
        <f t="shared" si="11"/>
        <v>970.08141375655464</v>
      </c>
      <c r="F168" s="19">
        <f t="shared" si="9"/>
        <v>1959.0794257429927</v>
      </c>
      <c r="G168" s="46">
        <f t="shared" si="12"/>
        <v>2929.1608394995474</v>
      </c>
    </row>
    <row r="169" spans="2:7" ht="20.100000000000001" customHeight="1" x14ac:dyDescent="0.25">
      <c r="B169" s="14">
        <f>+SAC!B169</f>
        <v>166</v>
      </c>
      <c r="C169" s="2">
        <f ca="1">+SAC!C169</f>
        <v>50398</v>
      </c>
      <c r="D169" s="3">
        <f t="shared" si="10"/>
        <v>345515.42461990204</v>
      </c>
      <c r="E169" s="4">
        <f t="shared" si="11"/>
        <v>975.56639510755372</v>
      </c>
      <c r="F169" s="19">
        <f t="shared" si="9"/>
        <v>1953.5944443919936</v>
      </c>
      <c r="G169" s="46">
        <f t="shared" si="12"/>
        <v>2929.1608394995474</v>
      </c>
    </row>
    <row r="170" spans="2:7" ht="20.100000000000001" customHeight="1" x14ac:dyDescent="0.25">
      <c r="B170" s="14">
        <f>+SAC!B170</f>
        <v>167</v>
      </c>
      <c r="C170" s="2">
        <f ca="1">+SAC!C170</f>
        <v>50429</v>
      </c>
      <c r="D170" s="3">
        <f t="shared" si="10"/>
        <v>344539.8582247945</v>
      </c>
      <c r="E170" s="4">
        <f t="shared" si="11"/>
        <v>981.08238934055862</v>
      </c>
      <c r="F170" s="19">
        <f t="shared" si="9"/>
        <v>1948.0784501589887</v>
      </c>
      <c r="G170" s="46">
        <f t="shared" si="12"/>
        <v>2929.1608394995474</v>
      </c>
    </row>
    <row r="171" spans="2:7" ht="20.100000000000001" customHeight="1" x14ac:dyDescent="0.25">
      <c r="B171" s="14">
        <f>+SAC!B171</f>
        <v>168</v>
      </c>
      <c r="C171" s="2">
        <f ca="1">+SAC!C171</f>
        <v>50460</v>
      </c>
      <c r="D171" s="3">
        <f t="shared" si="10"/>
        <v>343558.77583545394</v>
      </c>
      <c r="E171" s="4">
        <f t="shared" si="11"/>
        <v>986.62957180691296</v>
      </c>
      <c r="F171" s="19">
        <f t="shared" si="9"/>
        <v>1942.5312676926344</v>
      </c>
      <c r="G171" s="46">
        <f t="shared" si="12"/>
        <v>2929.1608394995474</v>
      </c>
    </row>
    <row r="172" spans="2:7" ht="20.100000000000001" customHeight="1" x14ac:dyDescent="0.25">
      <c r="B172" s="14">
        <f>+SAC!B172</f>
        <v>169</v>
      </c>
      <c r="C172" s="2">
        <f ca="1">+SAC!C172</f>
        <v>50488</v>
      </c>
      <c r="D172" s="3">
        <f t="shared" si="10"/>
        <v>342572.14626364701</v>
      </c>
      <c r="E172" s="4">
        <f t="shared" si="11"/>
        <v>992.20811884942282</v>
      </c>
      <c r="F172" s="19">
        <f t="shared" si="9"/>
        <v>1936.9527206501245</v>
      </c>
      <c r="G172" s="46">
        <f t="shared" si="12"/>
        <v>2929.1608394995474</v>
      </c>
    </row>
    <row r="173" spans="2:7" ht="20.100000000000001" customHeight="1" x14ac:dyDescent="0.25">
      <c r="B173" s="14">
        <f>+SAC!B173</f>
        <v>170</v>
      </c>
      <c r="C173" s="2">
        <f ca="1">+SAC!C173</f>
        <v>50519</v>
      </c>
      <c r="D173" s="3">
        <f t="shared" si="10"/>
        <v>341579.93814479758</v>
      </c>
      <c r="E173" s="4">
        <f t="shared" si="11"/>
        <v>997.81820780796147</v>
      </c>
      <c r="F173" s="19">
        <f t="shared" si="9"/>
        <v>1931.3426316915859</v>
      </c>
      <c r="G173" s="46">
        <f t="shared" si="12"/>
        <v>2929.1608394995474</v>
      </c>
    </row>
    <row r="174" spans="2:7" ht="20.100000000000001" customHeight="1" x14ac:dyDescent="0.25">
      <c r="B174" s="14">
        <f>+SAC!B174</f>
        <v>171</v>
      </c>
      <c r="C174" s="2">
        <f ca="1">+SAC!C174</f>
        <v>50549</v>
      </c>
      <c r="D174" s="3">
        <f t="shared" si="10"/>
        <v>340582.11993698962</v>
      </c>
      <c r="E174" s="4">
        <f t="shared" si="11"/>
        <v>1003.4600170251078</v>
      </c>
      <c r="F174" s="19">
        <f t="shared" si="9"/>
        <v>1925.7008224744395</v>
      </c>
      <c r="G174" s="46">
        <f t="shared" si="12"/>
        <v>2929.1608394995474</v>
      </c>
    </row>
    <row r="175" spans="2:7" ht="20.100000000000001" customHeight="1" x14ac:dyDescent="0.25">
      <c r="B175" s="14">
        <f>+SAC!B175</f>
        <v>172</v>
      </c>
      <c r="C175" s="2">
        <f ca="1">+SAC!C175</f>
        <v>50580</v>
      </c>
      <c r="D175" s="3">
        <f t="shared" si="10"/>
        <v>339578.6599199645</v>
      </c>
      <c r="E175" s="4">
        <f t="shared" si="11"/>
        <v>1009.1337258518161</v>
      </c>
      <c r="F175" s="19">
        <f t="shared" si="9"/>
        <v>1920.0271136477313</v>
      </c>
      <c r="G175" s="46">
        <f t="shared" si="12"/>
        <v>2929.1608394995474</v>
      </c>
    </row>
    <row r="176" spans="2:7" ht="20.100000000000001" customHeight="1" x14ac:dyDescent="0.25">
      <c r="B176" s="14">
        <f>+SAC!B176</f>
        <v>173</v>
      </c>
      <c r="C176" s="2">
        <f ca="1">+SAC!C176</f>
        <v>50610</v>
      </c>
      <c r="D176" s="3">
        <f t="shared" si="10"/>
        <v>338569.52619411267</v>
      </c>
      <c r="E176" s="4">
        <f t="shared" si="11"/>
        <v>1014.8395146531161</v>
      </c>
      <c r="F176" s="19">
        <f t="shared" si="9"/>
        <v>1914.3213248464313</v>
      </c>
      <c r="G176" s="46">
        <f t="shared" si="12"/>
        <v>2929.1608394995474</v>
      </c>
    </row>
    <row r="177" spans="2:7" ht="20.100000000000001" customHeight="1" x14ac:dyDescent="0.25">
      <c r="B177" s="14">
        <f>+SAC!B177</f>
        <v>174</v>
      </c>
      <c r="C177" s="2">
        <f ca="1">+SAC!C177</f>
        <v>50641</v>
      </c>
      <c r="D177" s="3">
        <f t="shared" si="10"/>
        <v>337554.68667945953</v>
      </c>
      <c r="E177" s="4">
        <f t="shared" si="11"/>
        <v>1020.5775648138488</v>
      </c>
      <c r="F177" s="19">
        <f t="shared" si="9"/>
        <v>1908.5832746856986</v>
      </c>
      <c r="G177" s="46">
        <f t="shared" si="12"/>
        <v>2929.1608394995474</v>
      </c>
    </row>
    <row r="178" spans="2:7" ht="20.100000000000001" customHeight="1" x14ac:dyDescent="0.25">
      <c r="B178" s="14">
        <f>+SAC!B178</f>
        <v>175</v>
      </c>
      <c r="C178" s="2">
        <f ca="1">+SAC!C178</f>
        <v>50672</v>
      </c>
      <c r="D178" s="3">
        <f t="shared" si="10"/>
        <v>336534.10911464569</v>
      </c>
      <c r="E178" s="4">
        <f t="shared" si="11"/>
        <v>1026.3480587444303</v>
      </c>
      <c r="F178" s="19">
        <f t="shared" si="9"/>
        <v>1902.812780755117</v>
      </c>
      <c r="G178" s="46">
        <f t="shared" si="12"/>
        <v>2929.1608394995474</v>
      </c>
    </row>
    <row r="179" spans="2:7" ht="20.100000000000001" customHeight="1" x14ac:dyDescent="0.25">
      <c r="B179" s="14">
        <f>+SAC!B179</f>
        <v>176</v>
      </c>
      <c r="C179" s="2">
        <f ca="1">+SAC!C179</f>
        <v>50702</v>
      </c>
      <c r="D179" s="3">
        <f t="shared" si="10"/>
        <v>335507.76105590124</v>
      </c>
      <c r="E179" s="4">
        <f t="shared" si="11"/>
        <v>1032.1511798866527</v>
      </c>
      <c r="F179" s="19">
        <f t="shared" si="9"/>
        <v>1897.0096596128947</v>
      </c>
      <c r="G179" s="46">
        <f t="shared" si="12"/>
        <v>2929.1608394995474</v>
      </c>
    </row>
    <row r="180" spans="2:7" ht="20.100000000000001" customHeight="1" x14ac:dyDescent="0.25">
      <c r="B180" s="14">
        <f>+SAC!B180</f>
        <v>177</v>
      </c>
      <c r="C180" s="2">
        <f ca="1">+SAC!C180</f>
        <v>50733</v>
      </c>
      <c r="D180" s="3">
        <f t="shared" si="10"/>
        <v>334475.60987601458</v>
      </c>
      <c r="E180" s="4">
        <f t="shared" si="11"/>
        <v>1037.9871127195136</v>
      </c>
      <c r="F180" s="19">
        <f t="shared" si="9"/>
        <v>1891.1737267800338</v>
      </c>
      <c r="G180" s="46">
        <f t="shared" si="12"/>
        <v>2929.1608394995474</v>
      </c>
    </row>
    <row r="181" spans="2:7" ht="20.100000000000001" customHeight="1" x14ac:dyDescent="0.25">
      <c r="B181" s="14">
        <f>+SAC!B181</f>
        <v>178</v>
      </c>
      <c r="C181" s="2">
        <f ca="1">+SAC!C181</f>
        <v>50763</v>
      </c>
      <c r="D181" s="3">
        <f t="shared" si="10"/>
        <v>333437.62276329508</v>
      </c>
      <c r="E181" s="4">
        <f t="shared" si="11"/>
        <v>1043.8560427650827</v>
      </c>
      <c r="F181" s="19">
        <f t="shared" si="9"/>
        <v>1885.3047967344646</v>
      </c>
      <c r="G181" s="46">
        <f t="shared" si="12"/>
        <v>2929.1608394995474</v>
      </c>
    </row>
    <row r="182" spans="2:7" ht="20.100000000000001" customHeight="1" x14ac:dyDescent="0.25">
      <c r="B182" s="14">
        <f>+SAC!B182</f>
        <v>179</v>
      </c>
      <c r="C182" s="2">
        <f ca="1">+SAC!C182</f>
        <v>50794</v>
      </c>
      <c r="D182" s="3">
        <f t="shared" si="10"/>
        <v>332393.76672052999</v>
      </c>
      <c r="E182" s="4">
        <f t="shared" si="11"/>
        <v>1049.7581565943981</v>
      </c>
      <c r="F182" s="19">
        <f t="shared" si="9"/>
        <v>1879.4026829051493</v>
      </c>
      <c r="G182" s="46">
        <f t="shared" si="12"/>
        <v>2929.1608394995474</v>
      </c>
    </row>
    <row r="183" spans="2:7" ht="20.100000000000001" customHeight="1" x14ac:dyDescent="0.25">
      <c r="B183" s="14">
        <f>+SAC!B183</f>
        <v>180</v>
      </c>
      <c r="C183" s="2">
        <f ca="1">+SAC!C183</f>
        <v>50825</v>
      </c>
      <c r="D183" s="3">
        <f t="shared" si="10"/>
        <v>331344.00856393558</v>
      </c>
      <c r="E183" s="4">
        <f t="shared" si="11"/>
        <v>1055.6936418333974</v>
      </c>
      <c r="F183" s="19">
        <f t="shared" si="9"/>
        <v>1873.46719766615</v>
      </c>
      <c r="G183" s="46">
        <f t="shared" si="12"/>
        <v>2929.1608394995474</v>
      </c>
    </row>
    <row r="184" spans="2:7" ht="20.100000000000001" customHeight="1" x14ac:dyDescent="0.25">
      <c r="B184" s="14">
        <f>+SAC!B184</f>
        <v>181</v>
      </c>
      <c r="C184" s="2">
        <f ca="1">+SAC!C184</f>
        <v>50853</v>
      </c>
      <c r="D184" s="3">
        <f t="shared" si="10"/>
        <v>330288.3149221022</v>
      </c>
      <c r="E184" s="4">
        <f t="shared" si="11"/>
        <v>1061.6626871688827</v>
      </c>
      <c r="F184" s="19">
        <f t="shared" si="9"/>
        <v>1867.4981523306647</v>
      </c>
      <c r="G184" s="46">
        <f t="shared" si="12"/>
        <v>2929.1608394995474</v>
      </c>
    </row>
    <row r="185" spans="2:7" ht="20.100000000000001" customHeight="1" x14ac:dyDescent="0.25">
      <c r="B185" s="14">
        <f>+SAC!B185</f>
        <v>182</v>
      </c>
      <c r="C185" s="2">
        <f ca="1">+SAC!C185</f>
        <v>50884</v>
      </c>
      <c r="D185" s="3">
        <f t="shared" si="10"/>
        <v>329226.65223493334</v>
      </c>
      <c r="E185" s="4">
        <f t="shared" si="11"/>
        <v>1067.6654823545189</v>
      </c>
      <c r="F185" s="19">
        <f t="shared" si="9"/>
        <v>1861.4953571450285</v>
      </c>
      <c r="G185" s="46">
        <f t="shared" si="12"/>
        <v>2929.1608394995474</v>
      </c>
    </row>
    <row r="186" spans="2:7" ht="20.100000000000001" customHeight="1" x14ac:dyDescent="0.25">
      <c r="B186" s="14">
        <f>+SAC!B186</f>
        <v>183</v>
      </c>
      <c r="C186" s="2">
        <f ca="1">+SAC!C186</f>
        <v>50914</v>
      </c>
      <c r="D186" s="3">
        <f t="shared" si="10"/>
        <v>328158.98675257881</v>
      </c>
      <c r="E186" s="4">
        <f t="shared" si="11"/>
        <v>1073.7022182168655</v>
      </c>
      <c r="F186" s="19">
        <f t="shared" si="9"/>
        <v>1855.4586212826819</v>
      </c>
      <c r="G186" s="46">
        <f t="shared" si="12"/>
        <v>2929.1608394995474</v>
      </c>
    </row>
    <row r="187" spans="2:7" ht="20.100000000000001" customHeight="1" x14ac:dyDescent="0.25">
      <c r="B187" s="14">
        <f>+SAC!B187</f>
        <v>184</v>
      </c>
      <c r="C187" s="2">
        <f ca="1">+SAC!C187</f>
        <v>50945</v>
      </c>
      <c r="D187" s="3">
        <f t="shared" si="10"/>
        <v>327085.28453436197</v>
      </c>
      <c r="E187" s="4">
        <f t="shared" si="11"/>
        <v>1079.7730866614431</v>
      </c>
      <c r="F187" s="19">
        <f t="shared" si="9"/>
        <v>1849.3877528381042</v>
      </c>
      <c r="G187" s="46">
        <f t="shared" si="12"/>
        <v>2929.1608394995474</v>
      </c>
    </row>
    <row r="188" spans="2:7" ht="20.100000000000001" customHeight="1" x14ac:dyDescent="0.25">
      <c r="B188" s="14">
        <f>+SAC!B188</f>
        <v>185</v>
      </c>
      <c r="C188" s="2">
        <f ca="1">+SAC!C188</f>
        <v>50975</v>
      </c>
      <c r="D188" s="3">
        <f t="shared" si="10"/>
        <v>326005.51144770056</v>
      </c>
      <c r="E188" s="4">
        <f t="shared" si="11"/>
        <v>1085.878280678834</v>
      </c>
      <c r="F188" s="19">
        <f t="shared" si="9"/>
        <v>1843.2825588207133</v>
      </c>
      <c r="G188" s="46">
        <f t="shared" si="12"/>
        <v>2929.1608394995474</v>
      </c>
    </row>
    <row r="189" spans="2:7" ht="20.100000000000001" customHeight="1" x14ac:dyDescent="0.25">
      <c r="B189" s="14">
        <f>+SAC!B189</f>
        <v>186</v>
      </c>
      <c r="C189" s="2">
        <f ca="1">+SAC!C189</f>
        <v>51006</v>
      </c>
      <c r="D189" s="3">
        <f t="shared" si="10"/>
        <v>324919.63316702173</v>
      </c>
      <c r="E189" s="4">
        <f t="shared" si="11"/>
        <v>1092.0179943508178</v>
      </c>
      <c r="F189" s="19">
        <f t="shared" si="9"/>
        <v>1837.1428451487295</v>
      </c>
      <c r="G189" s="46">
        <f t="shared" si="12"/>
        <v>2929.1608394995474</v>
      </c>
    </row>
    <row r="190" spans="2:7" ht="20.100000000000001" customHeight="1" x14ac:dyDescent="0.25">
      <c r="B190" s="14">
        <f>+SAC!B190</f>
        <v>187</v>
      </c>
      <c r="C190" s="2">
        <f ca="1">+SAC!C190</f>
        <v>51037</v>
      </c>
      <c r="D190" s="3">
        <f t="shared" si="10"/>
        <v>323827.61517267092</v>
      </c>
      <c r="E190" s="4">
        <f t="shared" si="11"/>
        <v>1098.1924228565399</v>
      </c>
      <c r="F190" s="19">
        <f t="shared" si="9"/>
        <v>1830.9684166430075</v>
      </c>
      <c r="G190" s="46">
        <f t="shared" si="12"/>
        <v>2929.1608394995474</v>
      </c>
    </row>
    <row r="191" spans="2:7" ht="20.100000000000001" customHeight="1" x14ac:dyDescent="0.25">
      <c r="B191" s="14">
        <f>+SAC!B191</f>
        <v>188</v>
      </c>
      <c r="C191" s="2">
        <f ca="1">+SAC!C191</f>
        <v>51067</v>
      </c>
      <c r="D191" s="3">
        <f t="shared" si="10"/>
        <v>322729.4227498144</v>
      </c>
      <c r="E191" s="4">
        <f t="shared" si="11"/>
        <v>1104.4017624787175</v>
      </c>
      <c r="F191" s="19">
        <f t="shared" si="9"/>
        <v>1824.7590770208299</v>
      </c>
      <c r="G191" s="46">
        <f t="shared" si="12"/>
        <v>2929.1608394995474</v>
      </c>
    </row>
    <row r="192" spans="2:7" ht="20.100000000000001" customHeight="1" x14ac:dyDescent="0.25">
      <c r="B192" s="14">
        <f>+SAC!B192</f>
        <v>189</v>
      </c>
      <c r="C192" s="2">
        <f ca="1">+SAC!C192</f>
        <v>51098</v>
      </c>
      <c r="D192" s="3">
        <f t="shared" si="10"/>
        <v>321625.02098733571</v>
      </c>
      <c r="E192" s="4">
        <f t="shared" si="11"/>
        <v>1110.6462106098788</v>
      </c>
      <c r="F192" s="19">
        <f t="shared" si="9"/>
        <v>1818.5146288896685</v>
      </c>
      <c r="G192" s="46">
        <f t="shared" si="12"/>
        <v>2929.1608394995474</v>
      </c>
    </row>
    <row r="193" spans="2:7" ht="20.100000000000001" customHeight="1" x14ac:dyDescent="0.25">
      <c r="B193" s="14">
        <f>+SAC!B193</f>
        <v>190</v>
      </c>
      <c r="C193" s="2">
        <f ca="1">+SAC!C193</f>
        <v>51128</v>
      </c>
      <c r="D193" s="3">
        <f t="shared" si="10"/>
        <v>320514.37477672583</v>
      </c>
      <c r="E193" s="4">
        <f t="shared" si="11"/>
        <v>1116.9259657586379</v>
      </c>
      <c r="F193" s="19">
        <f t="shared" si="9"/>
        <v>1812.2348737409095</v>
      </c>
      <c r="G193" s="46">
        <f t="shared" si="12"/>
        <v>2929.1608394995474</v>
      </c>
    </row>
    <row r="194" spans="2:7" ht="20.100000000000001" customHeight="1" x14ac:dyDescent="0.25">
      <c r="B194" s="14">
        <f>+SAC!B194</f>
        <v>191</v>
      </c>
      <c r="C194" s="2">
        <f ca="1">+SAC!C194</f>
        <v>51159</v>
      </c>
      <c r="D194" s="3">
        <f t="shared" si="10"/>
        <v>319397.44881096721</v>
      </c>
      <c r="E194" s="4">
        <f t="shared" si="11"/>
        <v>1123.241227556005</v>
      </c>
      <c r="F194" s="19">
        <f t="shared" si="9"/>
        <v>1805.9196119435423</v>
      </c>
      <c r="G194" s="46">
        <f t="shared" si="12"/>
        <v>2929.1608394995474</v>
      </c>
    </row>
    <row r="195" spans="2:7" ht="20.100000000000001" customHeight="1" x14ac:dyDescent="0.25">
      <c r="B195" s="14">
        <f>+SAC!B195</f>
        <v>192</v>
      </c>
      <c r="C195" s="2">
        <f ca="1">+SAC!C195</f>
        <v>51190</v>
      </c>
      <c r="D195" s="3">
        <f t="shared" si="10"/>
        <v>318274.20758341119</v>
      </c>
      <c r="E195" s="4">
        <f t="shared" si="11"/>
        <v>1129.5921967617344</v>
      </c>
      <c r="F195" s="19">
        <f t="shared" si="9"/>
        <v>1799.568642737813</v>
      </c>
      <c r="G195" s="46">
        <f t="shared" si="12"/>
        <v>2929.1608394995474</v>
      </c>
    </row>
    <row r="196" spans="2:7" ht="20.100000000000001" customHeight="1" x14ac:dyDescent="0.25">
      <c r="B196" s="14">
        <f>+SAC!B196</f>
        <v>193</v>
      </c>
      <c r="C196" s="2">
        <f ca="1">+SAC!C196</f>
        <v>51219</v>
      </c>
      <c r="D196" s="3">
        <f t="shared" si="10"/>
        <v>317144.61538664944</v>
      </c>
      <c r="E196" s="4">
        <f t="shared" si="11"/>
        <v>1135.9790752707038</v>
      </c>
      <c r="F196" s="19">
        <f t="shared" si="9"/>
        <v>1793.1817642288436</v>
      </c>
      <c r="G196" s="46">
        <f t="shared" si="12"/>
        <v>2929.1608394995474</v>
      </c>
    </row>
    <row r="197" spans="2:7" ht="20.100000000000001" customHeight="1" x14ac:dyDescent="0.25">
      <c r="B197" s="14">
        <f>+SAC!B197</f>
        <v>194</v>
      </c>
      <c r="C197" s="2">
        <f ca="1">+SAC!C197</f>
        <v>51250</v>
      </c>
      <c r="D197" s="3">
        <f t="shared" si="10"/>
        <v>316008.63631137874</v>
      </c>
      <c r="E197" s="4">
        <f t="shared" si="11"/>
        <v>1142.4020661193344</v>
      </c>
      <c r="F197" s="19">
        <f t="shared" ref="F197:F260" si="13">+D197*$J$10</f>
        <v>1786.7587733802129</v>
      </c>
      <c r="G197" s="46">
        <f t="shared" si="12"/>
        <v>2929.1608394995474</v>
      </c>
    </row>
    <row r="198" spans="2:7" ht="20.100000000000001" customHeight="1" x14ac:dyDescent="0.25">
      <c r="B198" s="14">
        <f>+SAC!B198</f>
        <v>195</v>
      </c>
      <c r="C198" s="2">
        <f ca="1">+SAC!C198</f>
        <v>51280</v>
      </c>
      <c r="D198" s="3">
        <f t="shared" ref="D198:D261" si="14">IF(TRUNC(D197-E197)&lt;=0,0,(D197-E197))</f>
        <v>314866.23424525943</v>
      </c>
      <c r="E198" s="4">
        <f t="shared" ref="E198:E261" si="15">+G198-F198</f>
        <v>1148.8613734920452</v>
      </c>
      <c r="F198" s="19">
        <f t="shared" si="13"/>
        <v>1780.2994660075021</v>
      </c>
      <c r="G198" s="46">
        <f t="shared" ref="G198:G261" si="16">IF(D198&lt;=0,0,G197)</f>
        <v>2929.1608394995474</v>
      </c>
    </row>
    <row r="199" spans="2:7" ht="20.100000000000001" customHeight="1" x14ac:dyDescent="0.25">
      <c r="B199" s="14">
        <f>+SAC!B199</f>
        <v>196</v>
      </c>
      <c r="C199" s="2">
        <f ca="1">+SAC!C199</f>
        <v>51311</v>
      </c>
      <c r="D199" s="3">
        <f t="shared" si="14"/>
        <v>313717.37287176738</v>
      </c>
      <c r="E199" s="4">
        <f t="shared" si="15"/>
        <v>1155.3572027277435</v>
      </c>
      <c r="F199" s="19">
        <f t="shared" si="13"/>
        <v>1773.8036367718039</v>
      </c>
      <c r="G199" s="46">
        <f t="shared" si="16"/>
        <v>2929.1608394995474</v>
      </c>
    </row>
    <row r="200" spans="2:7" ht="20.100000000000001" customHeight="1" x14ac:dyDescent="0.25">
      <c r="B200" s="14">
        <f>+SAC!B200</f>
        <v>197</v>
      </c>
      <c r="C200" s="2">
        <f ca="1">+SAC!C200</f>
        <v>51341</v>
      </c>
      <c r="D200" s="3">
        <f t="shared" si="14"/>
        <v>312562.01566903963</v>
      </c>
      <c r="E200" s="4">
        <f t="shared" si="15"/>
        <v>1161.889760326352</v>
      </c>
      <c r="F200" s="19">
        <f t="shared" si="13"/>
        <v>1767.2710791731954</v>
      </c>
      <c r="G200" s="46">
        <f t="shared" si="16"/>
        <v>2929.1608394995474</v>
      </c>
    </row>
    <row r="201" spans="2:7" ht="20.100000000000001" customHeight="1" x14ac:dyDescent="0.25">
      <c r="B201" s="14">
        <f>+SAC!B201</f>
        <v>198</v>
      </c>
      <c r="C201" s="2">
        <f ca="1">+SAC!C201</f>
        <v>51372</v>
      </c>
      <c r="D201" s="3">
        <f t="shared" si="14"/>
        <v>311400.12590871326</v>
      </c>
      <c r="E201" s="4">
        <f t="shared" si="15"/>
        <v>1168.4592539553748</v>
      </c>
      <c r="F201" s="19">
        <f t="shared" si="13"/>
        <v>1760.7015855441725</v>
      </c>
      <c r="G201" s="46">
        <f t="shared" si="16"/>
        <v>2929.1608394995474</v>
      </c>
    </row>
    <row r="202" spans="2:7" ht="20.100000000000001" customHeight="1" x14ac:dyDescent="0.25">
      <c r="B202" s="14">
        <f>+SAC!B202</f>
        <v>199</v>
      </c>
      <c r="C202" s="2">
        <f ca="1">+SAC!C202</f>
        <v>51403</v>
      </c>
      <c r="D202" s="3">
        <f t="shared" si="14"/>
        <v>310231.66665475786</v>
      </c>
      <c r="E202" s="4">
        <f t="shared" si="15"/>
        <v>1175.0658924564977</v>
      </c>
      <c r="F202" s="19">
        <f t="shared" si="13"/>
        <v>1754.0949470430496</v>
      </c>
      <c r="G202" s="46">
        <f t="shared" si="16"/>
        <v>2929.1608394995474</v>
      </c>
    </row>
    <row r="203" spans="2:7" ht="20.100000000000001" customHeight="1" x14ac:dyDescent="0.25">
      <c r="B203" s="14">
        <f>+SAC!B203</f>
        <v>200</v>
      </c>
      <c r="C203" s="2">
        <f ca="1">+SAC!C203</f>
        <v>51433</v>
      </c>
      <c r="D203" s="3">
        <f t="shared" si="14"/>
        <v>309056.60076230136</v>
      </c>
      <c r="E203" s="4">
        <f t="shared" si="15"/>
        <v>1181.7098858522279</v>
      </c>
      <c r="F203" s="19">
        <f t="shared" si="13"/>
        <v>1747.4509536473195</v>
      </c>
      <c r="G203" s="46">
        <f t="shared" si="16"/>
        <v>2929.1608394995474</v>
      </c>
    </row>
    <row r="204" spans="2:7" ht="20.100000000000001" customHeight="1" x14ac:dyDescent="0.25">
      <c r="B204" s="14">
        <f>+SAC!B204</f>
        <v>201</v>
      </c>
      <c r="C204" s="2">
        <f ca="1">+SAC!C204</f>
        <v>51464</v>
      </c>
      <c r="D204" s="3">
        <f t="shared" si="14"/>
        <v>307874.89087644912</v>
      </c>
      <c r="E204" s="4">
        <f t="shared" si="15"/>
        <v>1188.3914453525706</v>
      </c>
      <c r="F204" s="19">
        <f t="shared" si="13"/>
        <v>1740.7693941469768</v>
      </c>
      <c r="G204" s="46">
        <f t="shared" si="16"/>
        <v>2929.1608394995474</v>
      </c>
    </row>
    <row r="205" spans="2:7" ht="20.100000000000001" customHeight="1" x14ac:dyDescent="0.25">
      <c r="B205" s="14">
        <f>+SAC!B205</f>
        <v>202</v>
      </c>
      <c r="C205" s="2">
        <f ca="1">+SAC!C205</f>
        <v>51494</v>
      </c>
      <c r="D205" s="3">
        <f t="shared" si="14"/>
        <v>306686.49943109654</v>
      </c>
      <c r="E205" s="4">
        <f t="shared" si="15"/>
        <v>1195.1107833617427</v>
      </c>
      <c r="F205" s="19">
        <f t="shared" si="13"/>
        <v>1734.0500561378046</v>
      </c>
      <c r="G205" s="46">
        <f t="shared" si="16"/>
        <v>2929.1608394995474</v>
      </c>
    </row>
    <row r="206" spans="2:7" ht="20.100000000000001" customHeight="1" x14ac:dyDescent="0.25">
      <c r="B206" s="14">
        <f>+SAC!B206</f>
        <v>203</v>
      </c>
      <c r="C206" s="2">
        <f ca="1">+SAC!C206</f>
        <v>51525</v>
      </c>
      <c r="D206" s="3">
        <f t="shared" si="14"/>
        <v>305491.38864773477</v>
      </c>
      <c r="E206" s="4">
        <f t="shared" si="15"/>
        <v>1201.868113484926</v>
      </c>
      <c r="F206" s="19">
        <f t="shared" si="13"/>
        <v>1727.2927260146214</v>
      </c>
      <c r="G206" s="46">
        <f t="shared" si="16"/>
        <v>2929.1608394995474</v>
      </c>
    </row>
    <row r="207" spans="2:7" ht="20.100000000000001" customHeight="1" x14ac:dyDescent="0.25">
      <c r="B207" s="14">
        <f>+SAC!B207</f>
        <v>204</v>
      </c>
      <c r="C207" s="2">
        <f ca="1">+SAC!C207</f>
        <v>51556</v>
      </c>
      <c r="D207" s="3">
        <f t="shared" si="14"/>
        <v>304289.52053424984</v>
      </c>
      <c r="E207" s="4">
        <f t="shared" si="15"/>
        <v>1208.6636505350564</v>
      </c>
      <c r="F207" s="19">
        <f t="shared" si="13"/>
        <v>1720.497188964491</v>
      </c>
      <c r="G207" s="46">
        <f t="shared" si="16"/>
        <v>2929.1608394995474</v>
      </c>
    </row>
    <row r="208" spans="2:7" ht="20.100000000000001" customHeight="1" x14ac:dyDescent="0.25">
      <c r="B208" s="14">
        <f>+SAC!B208</f>
        <v>205</v>
      </c>
      <c r="C208" s="2">
        <f ca="1">+SAC!C208</f>
        <v>51584</v>
      </c>
      <c r="D208" s="3">
        <f t="shared" si="14"/>
        <v>303080.85688371479</v>
      </c>
      <c r="E208" s="4">
        <f t="shared" si="15"/>
        <v>1215.4976105396534</v>
      </c>
      <c r="F208" s="19">
        <f t="shared" si="13"/>
        <v>1713.663228959894</v>
      </c>
      <c r="G208" s="46">
        <f t="shared" si="16"/>
        <v>2929.1608394995474</v>
      </c>
    </row>
    <row r="209" spans="2:7" ht="20.100000000000001" customHeight="1" x14ac:dyDescent="0.25">
      <c r="B209" s="14">
        <f>+SAC!B209</f>
        <v>206</v>
      </c>
      <c r="C209" s="2">
        <f ca="1">+SAC!C209</f>
        <v>51615</v>
      </c>
      <c r="D209" s="3">
        <f t="shared" si="14"/>
        <v>301865.35927317513</v>
      </c>
      <c r="E209" s="4">
        <f t="shared" si="15"/>
        <v>1222.3702107476884</v>
      </c>
      <c r="F209" s="19">
        <f t="shared" si="13"/>
        <v>1706.790628751859</v>
      </c>
      <c r="G209" s="46">
        <f t="shared" si="16"/>
        <v>2929.1608394995474</v>
      </c>
    </row>
    <row r="210" spans="2:7" ht="20.100000000000001" customHeight="1" x14ac:dyDescent="0.25">
      <c r="B210" s="14">
        <f>+SAC!B210</f>
        <v>207</v>
      </c>
      <c r="C210" s="2">
        <f ca="1">+SAC!C210</f>
        <v>51645</v>
      </c>
      <c r="D210" s="3">
        <f t="shared" si="14"/>
        <v>300642.98906242743</v>
      </c>
      <c r="E210" s="4">
        <f t="shared" si="15"/>
        <v>1229.2816696364891</v>
      </c>
      <c r="F210" s="19">
        <f t="shared" si="13"/>
        <v>1699.8791698630582</v>
      </c>
      <c r="G210" s="46">
        <f t="shared" si="16"/>
        <v>2929.1608394995474</v>
      </c>
    </row>
    <row r="211" spans="2:7" ht="20.100000000000001" customHeight="1" x14ac:dyDescent="0.25">
      <c r="B211" s="14">
        <f>+SAC!B211</f>
        <v>208</v>
      </c>
      <c r="C211" s="2">
        <f ca="1">+SAC!C211</f>
        <v>51676</v>
      </c>
      <c r="D211" s="3">
        <f t="shared" si="14"/>
        <v>299413.70739279094</v>
      </c>
      <c r="E211" s="4">
        <f t="shared" si="15"/>
        <v>1236.2322069186862</v>
      </c>
      <c r="F211" s="19">
        <f t="shared" si="13"/>
        <v>1692.9286325808612</v>
      </c>
      <c r="G211" s="46">
        <f t="shared" si="16"/>
        <v>2929.1608394995474</v>
      </c>
    </row>
    <row r="212" spans="2:7" ht="20.100000000000001" customHeight="1" x14ac:dyDescent="0.25">
      <c r="B212" s="14">
        <f>+SAC!B212</f>
        <v>209</v>
      </c>
      <c r="C212" s="2">
        <f ca="1">+SAC!C212</f>
        <v>51706</v>
      </c>
      <c r="D212" s="3">
        <f t="shared" si="14"/>
        <v>298177.47518587223</v>
      </c>
      <c r="E212" s="4">
        <f t="shared" si="15"/>
        <v>1243.2220435491975</v>
      </c>
      <c r="F212" s="19">
        <f t="shared" si="13"/>
        <v>1685.9387959503499</v>
      </c>
      <c r="G212" s="46">
        <f t="shared" si="16"/>
        <v>2929.1608394995474</v>
      </c>
    </row>
    <row r="213" spans="2:7" ht="20.100000000000001" customHeight="1" x14ac:dyDescent="0.25">
      <c r="B213" s="14">
        <f>+SAC!B213</f>
        <v>210</v>
      </c>
      <c r="C213" s="2">
        <f ca="1">+SAC!C213</f>
        <v>51737</v>
      </c>
      <c r="D213" s="3">
        <f t="shared" si="14"/>
        <v>296934.25314232305</v>
      </c>
      <c r="E213" s="4">
        <f t="shared" si="15"/>
        <v>1250.2514017322515</v>
      </c>
      <c r="F213" s="19">
        <f t="shared" si="13"/>
        <v>1678.9094377672959</v>
      </c>
      <c r="G213" s="46">
        <f t="shared" si="16"/>
        <v>2929.1608394995474</v>
      </c>
    </row>
    <row r="214" spans="2:7" ht="20.100000000000001" customHeight="1" x14ac:dyDescent="0.25">
      <c r="B214" s="14">
        <f>+SAC!B214</f>
        <v>211</v>
      </c>
      <c r="C214" s="2">
        <f ca="1">+SAC!C214</f>
        <v>51768</v>
      </c>
      <c r="D214" s="3">
        <f t="shared" si="14"/>
        <v>295684.00174059079</v>
      </c>
      <c r="E214" s="4">
        <f t="shared" si="15"/>
        <v>1257.3205049284529</v>
      </c>
      <c r="F214" s="19">
        <f t="shared" si="13"/>
        <v>1671.8403345710944</v>
      </c>
      <c r="G214" s="46">
        <f t="shared" si="16"/>
        <v>2929.1608394995474</v>
      </c>
    </row>
    <row r="215" spans="2:7" ht="20.100000000000001" customHeight="1" x14ac:dyDescent="0.25">
      <c r="B215" s="14">
        <f>+SAC!B215</f>
        <v>212</v>
      </c>
      <c r="C215" s="2">
        <f ca="1">+SAC!C215</f>
        <v>51798</v>
      </c>
      <c r="D215" s="3">
        <f t="shared" si="14"/>
        <v>294426.68123566231</v>
      </c>
      <c r="E215" s="4">
        <f t="shared" si="15"/>
        <v>1264.4295778618844</v>
      </c>
      <c r="F215" s="19">
        <f t="shared" si="13"/>
        <v>1664.731261637663</v>
      </c>
      <c r="G215" s="46">
        <f t="shared" si="16"/>
        <v>2929.1608394995474</v>
      </c>
    </row>
    <row r="216" spans="2:7" ht="20.100000000000001" customHeight="1" x14ac:dyDescent="0.25">
      <c r="B216" s="14">
        <f>+SAC!B216</f>
        <v>213</v>
      </c>
      <c r="C216" s="2">
        <f ca="1">+SAC!C216</f>
        <v>51829</v>
      </c>
      <c r="D216" s="3">
        <f t="shared" si="14"/>
        <v>293162.2516578004</v>
      </c>
      <c r="E216" s="4">
        <f t="shared" si="15"/>
        <v>1271.5788465272512</v>
      </c>
      <c r="F216" s="19">
        <f t="shared" si="13"/>
        <v>1657.5819929722961</v>
      </c>
      <c r="G216" s="46">
        <f t="shared" si="16"/>
        <v>2929.1608394995474</v>
      </c>
    </row>
    <row r="217" spans="2:7" ht="20.100000000000001" customHeight="1" x14ac:dyDescent="0.25">
      <c r="B217" s="14">
        <f>+SAC!B217</f>
        <v>214</v>
      </c>
      <c r="C217" s="2">
        <f ca="1">+SAC!C217</f>
        <v>51859</v>
      </c>
      <c r="D217" s="3">
        <f t="shared" si="14"/>
        <v>291890.67281127314</v>
      </c>
      <c r="E217" s="4">
        <f t="shared" si="15"/>
        <v>1278.7685381970655</v>
      </c>
      <c r="F217" s="19">
        <f t="shared" si="13"/>
        <v>1650.3923013024819</v>
      </c>
      <c r="G217" s="46">
        <f t="shared" si="16"/>
        <v>2929.1608394995474</v>
      </c>
    </row>
    <row r="218" spans="2:7" ht="20.100000000000001" customHeight="1" x14ac:dyDescent="0.25">
      <c r="B218" s="14">
        <f>+SAC!B218</f>
        <v>215</v>
      </c>
      <c r="C218" s="2">
        <f ca="1">+SAC!C218</f>
        <v>51890</v>
      </c>
      <c r="D218" s="3">
        <f t="shared" si="14"/>
        <v>290611.9042730761</v>
      </c>
      <c r="E218" s="4">
        <f t="shared" si="15"/>
        <v>1285.9988814288711</v>
      </c>
      <c r="F218" s="19">
        <f t="shared" si="13"/>
        <v>1643.1619580706763</v>
      </c>
      <c r="G218" s="46">
        <f t="shared" si="16"/>
        <v>2929.1608394995474</v>
      </c>
    </row>
    <row r="219" spans="2:7" ht="20.100000000000001" customHeight="1" x14ac:dyDescent="0.25">
      <c r="B219" s="14">
        <f>+SAC!B219</f>
        <v>216</v>
      </c>
      <c r="C219" s="2">
        <f ca="1">+SAC!C219</f>
        <v>51921</v>
      </c>
      <c r="D219" s="3">
        <f t="shared" si="14"/>
        <v>289325.90539164725</v>
      </c>
      <c r="E219" s="4">
        <f t="shared" si="15"/>
        <v>1293.2701060725105</v>
      </c>
      <c r="F219" s="19">
        <f t="shared" si="13"/>
        <v>1635.8907334270368</v>
      </c>
      <c r="G219" s="46">
        <f t="shared" si="16"/>
        <v>2929.1608394995474</v>
      </c>
    </row>
    <row r="220" spans="2:7" ht="20.100000000000001" customHeight="1" x14ac:dyDescent="0.25">
      <c r="B220" s="14">
        <f>+SAC!B220</f>
        <v>217</v>
      </c>
      <c r="C220" s="2">
        <f ca="1">+SAC!C220</f>
        <v>51949</v>
      </c>
      <c r="D220" s="3">
        <f t="shared" si="14"/>
        <v>288032.63528557471</v>
      </c>
      <c r="E220" s="4">
        <f t="shared" si="15"/>
        <v>1300.5824432774295</v>
      </c>
      <c r="F220" s="19">
        <f t="shared" si="13"/>
        <v>1628.5783962221178</v>
      </c>
      <c r="G220" s="46">
        <f t="shared" si="16"/>
        <v>2929.1608394995474</v>
      </c>
    </row>
    <row r="221" spans="2:7" ht="20.100000000000001" customHeight="1" x14ac:dyDescent="0.25">
      <c r="B221" s="14">
        <f>+SAC!B221</f>
        <v>218</v>
      </c>
      <c r="C221" s="2">
        <f ca="1">+SAC!C221</f>
        <v>51980</v>
      </c>
      <c r="D221" s="3">
        <f t="shared" si="14"/>
        <v>286732.0528422973</v>
      </c>
      <c r="E221" s="4">
        <f t="shared" si="15"/>
        <v>1307.9361255000269</v>
      </c>
      <c r="F221" s="19">
        <f t="shared" si="13"/>
        <v>1621.2247139995204</v>
      </c>
      <c r="G221" s="46">
        <f t="shared" si="16"/>
        <v>2929.1608394995474</v>
      </c>
    </row>
    <row r="222" spans="2:7" ht="20.100000000000001" customHeight="1" x14ac:dyDescent="0.25">
      <c r="B222" s="14">
        <f>+SAC!B222</f>
        <v>219</v>
      </c>
      <c r="C222" s="2">
        <f ca="1">+SAC!C222</f>
        <v>52010</v>
      </c>
      <c r="D222" s="3">
        <f t="shared" si="14"/>
        <v>285424.11671679729</v>
      </c>
      <c r="E222" s="4">
        <f t="shared" si="15"/>
        <v>1315.3313865110435</v>
      </c>
      <c r="F222" s="19">
        <f t="shared" si="13"/>
        <v>1613.8294529885038</v>
      </c>
      <c r="G222" s="46">
        <f t="shared" si="16"/>
        <v>2929.1608394995474</v>
      </c>
    </row>
    <row r="223" spans="2:7" ht="20.100000000000001" customHeight="1" x14ac:dyDescent="0.25">
      <c r="B223" s="14">
        <f>+SAC!B223</f>
        <v>220</v>
      </c>
      <c r="C223" s="2">
        <f ca="1">+SAC!C223</f>
        <v>52041</v>
      </c>
      <c r="D223" s="3">
        <f t="shared" si="14"/>
        <v>284108.78533028625</v>
      </c>
      <c r="E223" s="4">
        <f t="shared" si="15"/>
        <v>1322.7684614029943</v>
      </c>
      <c r="F223" s="19">
        <f t="shared" si="13"/>
        <v>1606.3923780965531</v>
      </c>
      <c r="G223" s="46">
        <f t="shared" si="16"/>
        <v>2929.1608394995474</v>
      </c>
    </row>
    <row r="224" spans="2:7" ht="20.100000000000001" customHeight="1" x14ac:dyDescent="0.25">
      <c r="B224" s="14">
        <f>+SAC!B224</f>
        <v>221</v>
      </c>
      <c r="C224" s="2">
        <f ca="1">+SAC!C224</f>
        <v>52071</v>
      </c>
      <c r="D224" s="3">
        <f t="shared" si="14"/>
        <v>282786.01686888328</v>
      </c>
      <c r="E224" s="4">
        <f t="shared" si="15"/>
        <v>1330.247586597641</v>
      </c>
      <c r="F224" s="19">
        <f t="shared" si="13"/>
        <v>1598.9132529019064</v>
      </c>
      <c r="G224" s="46">
        <f t="shared" si="16"/>
        <v>2929.1608394995474</v>
      </c>
    </row>
    <row r="225" spans="2:7" ht="20.100000000000001" customHeight="1" x14ac:dyDescent="0.25">
      <c r="B225" s="14">
        <f>+SAC!B225</f>
        <v>222</v>
      </c>
      <c r="C225" s="2">
        <f ca="1">+SAC!C225</f>
        <v>52102</v>
      </c>
      <c r="D225" s="3">
        <f t="shared" si="14"/>
        <v>281455.76928228565</v>
      </c>
      <c r="E225" s="4">
        <f t="shared" si="15"/>
        <v>1337.7689998535091</v>
      </c>
      <c r="F225" s="19">
        <f t="shared" si="13"/>
        <v>1591.3918396460383</v>
      </c>
      <c r="G225" s="46">
        <f t="shared" si="16"/>
        <v>2929.1608394995474</v>
      </c>
    </row>
    <row r="226" spans="2:7" ht="20.100000000000001" customHeight="1" x14ac:dyDescent="0.25">
      <c r="B226" s="14">
        <f>+SAC!B226</f>
        <v>223</v>
      </c>
      <c r="C226" s="2">
        <f ca="1">+SAC!C226</f>
        <v>52133</v>
      </c>
      <c r="D226" s="3">
        <f t="shared" si="14"/>
        <v>280118.00028243213</v>
      </c>
      <c r="E226" s="4">
        <f t="shared" si="15"/>
        <v>1345.3329402734446</v>
      </c>
      <c r="F226" s="19">
        <f t="shared" si="13"/>
        <v>1583.8278992261028</v>
      </c>
      <c r="G226" s="46">
        <f t="shared" si="16"/>
        <v>2929.1608394995474</v>
      </c>
    </row>
    <row r="227" spans="2:7" ht="20.100000000000001" customHeight="1" x14ac:dyDescent="0.25">
      <c r="B227" s="14">
        <f>+SAC!B227</f>
        <v>224</v>
      </c>
      <c r="C227" s="2">
        <f ca="1">+SAC!C227</f>
        <v>52163</v>
      </c>
      <c r="D227" s="3">
        <f t="shared" si="14"/>
        <v>278772.66734215867</v>
      </c>
      <c r="E227" s="4">
        <f t="shared" si="15"/>
        <v>1352.9396483122161</v>
      </c>
      <c r="F227" s="19">
        <f t="shared" si="13"/>
        <v>1576.2211911873312</v>
      </c>
      <c r="G227" s="46">
        <f t="shared" si="16"/>
        <v>2929.1608394995474</v>
      </c>
    </row>
    <row r="228" spans="2:7" ht="20.100000000000001" customHeight="1" x14ac:dyDescent="0.25">
      <c r="B228" s="14">
        <f>+SAC!B228</f>
        <v>225</v>
      </c>
      <c r="C228" s="2">
        <f ca="1">+SAC!C228</f>
        <v>52194</v>
      </c>
      <c r="D228" s="3">
        <f t="shared" si="14"/>
        <v>277419.72769384645</v>
      </c>
      <c r="E228" s="4">
        <f t="shared" si="15"/>
        <v>1360.5893657841584</v>
      </c>
      <c r="F228" s="19">
        <f t="shared" si="13"/>
        <v>1568.5714737153889</v>
      </c>
      <c r="G228" s="46">
        <f t="shared" si="16"/>
        <v>2929.1608394995474</v>
      </c>
    </row>
    <row r="229" spans="2:7" ht="20.100000000000001" customHeight="1" x14ac:dyDescent="0.25">
      <c r="B229" s="14">
        <f>+SAC!B229</f>
        <v>226</v>
      </c>
      <c r="C229" s="2">
        <f ca="1">+SAC!C229</f>
        <v>52224</v>
      </c>
      <c r="D229" s="3">
        <f t="shared" si="14"/>
        <v>276059.13832806231</v>
      </c>
      <c r="E229" s="4">
        <f t="shared" si="15"/>
        <v>1368.2823358708595</v>
      </c>
      <c r="F229" s="19">
        <f t="shared" si="13"/>
        <v>1560.8785036286879</v>
      </c>
      <c r="G229" s="46">
        <f t="shared" si="16"/>
        <v>2929.1608394995474</v>
      </c>
    </row>
    <row r="230" spans="2:7" ht="20.100000000000001" customHeight="1" x14ac:dyDescent="0.25">
      <c r="B230" s="14">
        <f>+SAC!B230</f>
        <v>227</v>
      </c>
      <c r="C230" s="2">
        <f ca="1">+SAC!C230</f>
        <v>52255</v>
      </c>
      <c r="D230" s="3">
        <f t="shared" si="14"/>
        <v>274690.85599219147</v>
      </c>
      <c r="E230" s="4">
        <f t="shared" si="15"/>
        <v>1376.0188031288917</v>
      </c>
      <c r="F230" s="19">
        <f t="shared" si="13"/>
        <v>1553.1420363706557</v>
      </c>
      <c r="G230" s="46">
        <f t="shared" si="16"/>
        <v>2929.1608394995474</v>
      </c>
    </row>
    <row r="231" spans="2:7" ht="20.100000000000001" customHeight="1" x14ac:dyDescent="0.25">
      <c r="B231" s="14">
        <f>+SAC!B231</f>
        <v>228</v>
      </c>
      <c r="C231" s="2">
        <f ca="1">+SAC!C231</f>
        <v>52286</v>
      </c>
      <c r="D231" s="3">
        <f t="shared" si="14"/>
        <v>273314.83718906256</v>
      </c>
      <c r="E231" s="4">
        <f t="shared" si="15"/>
        <v>1383.799013497586</v>
      </c>
      <c r="F231" s="19">
        <f t="shared" si="13"/>
        <v>1545.3618260019614</v>
      </c>
      <c r="G231" s="46">
        <f t="shared" si="16"/>
        <v>2929.1608394995474</v>
      </c>
    </row>
    <row r="232" spans="2:7" ht="20.100000000000001" customHeight="1" x14ac:dyDescent="0.25">
      <c r="B232" s="14">
        <f>+SAC!B232</f>
        <v>229</v>
      </c>
      <c r="C232" s="2">
        <f ca="1">+SAC!C232</f>
        <v>52314</v>
      </c>
      <c r="D232" s="3">
        <f t="shared" si="14"/>
        <v>271931.03817556496</v>
      </c>
      <c r="E232" s="4">
        <f t="shared" si="15"/>
        <v>1391.6232143068494</v>
      </c>
      <c r="F232" s="19">
        <f t="shared" si="13"/>
        <v>1537.537625192698</v>
      </c>
      <c r="G232" s="46">
        <f t="shared" si="16"/>
        <v>2929.1608394995474</v>
      </c>
    </row>
    <row r="233" spans="2:7" ht="20.100000000000001" customHeight="1" x14ac:dyDescent="0.25">
      <c r="B233" s="14">
        <f>+SAC!B233</f>
        <v>230</v>
      </c>
      <c r="C233" s="2">
        <f ca="1">+SAC!C233</f>
        <v>52345</v>
      </c>
      <c r="D233" s="3">
        <f t="shared" si="14"/>
        <v>270539.41496125812</v>
      </c>
      <c r="E233" s="4">
        <f t="shared" si="15"/>
        <v>1399.4916542850285</v>
      </c>
      <c r="F233" s="19">
        <f t="shared" si="13"/>
        <v>1529.6691852145188</v>
      </c>
      <c r="G233" s="46">
        <f t="shared" si="16"/>
        <v>2929.1608394995474</v>
      </c>
    </row>
    <row r="234" spans="2:7" ht="20.100000000000001" customHeight="1" x14ac:dyDescent="0.25">
      <c r="B234" s="14">
        <f>+SAC!B234</f>
        <v>231</v>
      </c>
      <c r="C234" s="2">
        <f ca="1">+SAC!C234</f>
        <v>52375</v>
      </c>
      <c r="D234" s="3">
        <f t="shared" si="14"/>
        <v>269139.92330697307</v>
      </c>
      <c r="E234" s="4">
        <f t="shared" si="15"/>
        <v>1407.4045835668164</v>
      </c>
      <c r="F234" s="19">
        <f t="shared" si="13"/>
        <v>1521.7562559327309</v>
      </c>
      <c r="G234" s="46">
        <f t="shared" si="16"/>
        <v>2929.1608394995474</v>
      </c>
    </row>
    <row r="235" spans="2:7" ht="20.100000000000001" customHeight="1" x14ac:dyDescent="0.25">
      <c r="B235" s="14">
        <f>+SAC!B235</f>
        <v>232</v>
      </c>
      <c r="C235" s="2">
        <f ca="1">+SAC!C235</f>
        <v>52406</v>
      </c>
      <c r="D235" s="3">
        <f t="shared" si="14"/>
        <v>267732.51872340625</v>
      </c>
      <c r="E235" s="4">
        <f t="shared" si="15"/>
        <v>1415.3622537012038</v>
      </c>
      <c r="F235" s="19">
        <f t="shared" si="13"/>
        <v>1513.7985857983435</v>
      </c>
      <c r="G235" s="46">
        <f t="shared" si="16"/>
        <v>2929.1608394995474</v>
      </c>
    </row>
    <row r="236" spans="2:7" ht="20.100000000000001" customHeight="1" x14ac:dyDescent="0.25">
      <c r="B236" s="14">
        <f>+SAC!B236</f>
        <v>233</v>
      </c>
      <c r="C236" s="2">
        <f ca="1">+SAC!C236</f>
        <v>52436</v>
      </c>
      <c r="D236" s="3">
        <f t="shared" si="14"/>
        <v>266317.15646970505</v>
      </c>
      <c r="E236" s="4">
        <f t="shared" si="15"/>
        <v>1423.3649176594761</v>
      </c>
      <c r="F236" s="19">
        <f t="shared" si="13"/>
        <v>1505.7959218400713</v>
      </c>
      <c r="G236" s="46">
        <f t="shared" si="16"/>
        <v>2929.1608394995474</v>
      </c>
    </row>
    <row r="237" spans="2:7" ht="20.100000000000001" customHeight="1" x14ac:dyDescent="0.25">
      <c r="B237" s="14">
        <f>+SAC!B237</f>
        <v>234</v>
      </c>
      <c r="C237" s="2">
        <f ca="1">+SAC!C237</f>
        <v>52467</v>
      </c>
      <c r="D237" s="3">
        <f t="shared" si="14"/>
        <v>264893.79155204556</v>
      </c>
      <c r="E237" s="4">
        <f t="shared" si="15"/>
        <v>1431.4128298432549</v>
      </c>
      <c r="F237" s="19">
        <f t="shared" si="13"/>
        <v>1497.7480096562924</v>
      </c>
      <c r="G237" s="46">
        <f t="shared" si="16"/>
        <v>2929.1608394995474</v>
      </c>
    </row>
    <row r="238" spans="2:7" ht="20.100000000000001" customHeight="1" x14ac:dyDescent="0.25">
      <c r="B238" s="14">
        <f>+SAC!B238</f>
        <v>235</v>
      </c>
      <c r="C238" s="2">
        <f ca="1">+SAC!C238</f>
        <v>52498</v>
      </c>
      <c r="D238" s="3">
        <f t="shared" si="14"/>
        <v>263462.37872220232</v>
      </c>
      <c r="E238" s="4">
        <f t="shared" si="15"/>
        <v>1439.5062460925858</v>
      </c>
      <c r="F238" s="19">
        <f t="shared" si="13"/>
        <v>1489.6545934069616</v>
      </c>
      <c r="G238" s="46">
        <f t="shared" si="16"/>
        <v>2929.1608394995474</v>
      </c>
    </row>
    <row r="239" spans="2:7" ht="20.100000000000001" customHeight="1" x14ac:dyDescent="0.25">
      <c r="B239" s="14">
        <f>+SAC!B239</f>
        <v>236</v>
      </c>
      <c r="C239" s="2">
        <f ca="1">+SAC!C239</f>
        <v>52528</v>
      </c>
      <c r="D239" s="3">
        <f t="shared" si="14"/>
        <v>262022.87247610974</v>
      </c>
      <c r="E239" s="4">
        <f t="shared" si="15"/>
        <v>1447.6454236940713</v>
      </c>
      <c r="F239" s="19">
        <f t="shared" si="13"/>
        <v>1481.5154158054761</v>
      </c>
      <c r="G239" s="46">
        <f t="shared" si="16"/>
        <v>2929.1608394995474</v>
      </c>
    </row>
    <row r="240" spans="2:7" ht="20.100000000000001" customHeight="1" x14ac:dyDescent="0.25">
      <c r="B240" s="14">
        <f>+SAC!B240</f>
        <v>237</v>
      </c>
      <c r="C240" s="2">
        <f ca="1">+SAC!C240</f>
        <v>52559</v>
      </c>
      <c r="D240" s="3">
        <f t="shared" si="14"/>
        <v>260575.22705241566</v>
      </c>
      <c r="E240" s="4">
        <f t="shared" si="15"/>
        <v>1455.8306213890494</v>
      </c>
      <c r="F240" s="19">
        <f t="shared" si="13"/>
        <v>1473.330218110498</v>
      </c>
      <c r="G240" s="46">
        <f t="shared" si="16"/>
        <v>2929.1608394995474</v>
      </c>
    </row>
    <row r="241" spans="2:7" ht="20.100000000000001" customHeight="1" x14ac:dyDescent="0.25">
      <c r="B241" s="14">
        <f>+SAC!B241</f>
        <v>238</v>
      </c>
      <c r="C241" s="2">
        <f ca="1">+SAC!C241</f>
        <v>52589</v>
      </c>
      <c r="D241" s="3">
        <f t="shared" si="14"/>
        <v>259119.3964310266</v>
      </c>
      <c r="E241" s="4">
        <f t="shared" si="15"/>
        <v>1464.0620993818197</v>
      </c>
      <c r="F241" s="19">
        <f t="shared" si="13"/>
        <v>1465.0987401177276</v>
      </c>
      <c r="G241" s="46">
        <f t="shared" si="16"/>
        <v>2929.1608394995474</v>
      </c>
    </row>
    <row r="242" spans="2:7" ht="20.100000000000001" customHeight="1" x14ac:dyDescent="0.25">
      <c r="B242" s="14">
        <f>+SAC!B242</f>
        <v>239</v>
      </c>
      <c r="C242" s="2">
        <f ca="1">+SAC!C242</f>
        <v>52620</v>
      </c>
      <c r="D242" s="3">
        <f t="shared" si="14"/>
        <v>257655.33433164479</v>
      </c>
      <c r="E242" s="4">
        <f t="shared" si="15"/>
        <v>1472.3401193479142</v>
      </c>
      <c r="F242" s="19">
        <f t="shared" si="13"/>
        <v>1456.8207201516332</v>
      </c>
      <c r="G242" s="46">
        <f t="shared" si="16"/>
        <v>2929.1608394995474</v>
      </c>
    </row>
    <row r="243" spans="2:7" ht="20.100000000000001" customHeight="1" x14ac:dyDescent="0.25">
      <c r="B243" s="14">
        <f>+SAC!B243</f>
        <v>240</v>
      </c>
      <c r="C243" s="2">
        <f ca="1">+SAC!C243</f>
        <v>52651</v>
      </c>
      <c r="D243" s="3">
        <f t="shared" si="14"/>
        <v>256182.99421229688</v>
      </c>
      <c r="E243" s="4">
        <f t="shared" si="15"/>
        <v>1480.664944442417</v>
      </c>
      <c r="F243" s="19">
        <f t="shared" si="13"/>
        <v>1448.4958950571304</v>
      </c>
      <c r="G243" s="46">
        <f t="shared" si="16"/>
        <v>2929.1608394995474</v>
      </c>
    </row>
    <row r="244" spans="2:7" ht="20.100000000000001" customHeight="1" x14ac:dyDescent="0.25">
      <c r="B244" s="14">
        <f>+SAC!B244</f>
        <v>241</v>
      </c>
      <c r="C244" s="2">
        <f ca="1">+SAC!C244</f>
        <v>52680</v>
      </c>
      <c r="D244" s="3">
        <f t="shared" si="14"/>
        <v>254702.32926785445</v>
      </c>
      <c r="E244" s="4">
        <f t="shared" si="15"/>
        <v>1489.0368393083288</v>
      </c>
      <c r="F244" s="19">
        <f t="shared" si="13"/>
        <v>1440.1240001912186</v>
      </c>
      <c r="G244" s="46">
        <f t="shared" si="16"/>
        <v>2929.1608394995474</v>
      </c>
    </row>
    <row r="245" spans="2:7" ht="20.100000000000001" customHeight="1" x14ac:dyDescent="0.25">
      <c r="B245" s="14">
        <f>+SAC!B245</f>
        <v>242</v>
      </c>
      <c r="C245" s="2">
        <f ca="1">+SAC!C245</f>
        <v>52711</v>
      </c>
      <c r="D245" s="3">
        <f t="shared" si="14"/>
        <v>253213.29242854612</v>
      </c>
      <c r="E245" s="4">
        <f t="shared" si="15"/>
        <v>1497.4560700849806</v>
      </c>
      <c r="F245" s="19">
        <f t="shared" si="13"/>
        <v>1431.7047694145667</v>
      </c>
      <c r="G245" s="46">
        <f t="shared" si="16"/>
        <v>2929.1608394995474</v>
      </c>
    </row>
    <row r="246" spans="2:7" ht="20.100000000000001" customHeight="1" x14ac:dyDescent="0.25">
      <c r="B246" s="14">
        <f>+SAC!B246</f>
        <v>243</v>
      </c>
      <c r="C246" s="2">
        <f ca="1">+SAC!C246</f>
        <v>52741</v>
      </c>
      <c r="D246" s="3">
        <f t="shared" si="14"/>
        <v>251715.83635846115</v>
      </c>
      <c r="E246" s="4">
        <f t="shared" si="15"/>
        <v>1505.9229044164936</v>
      </c>
      <c r="F246" s="19">
        <f t="shared" si="13"/>
        <v>1423.2379350830538</v>
      </c>
      <c r="G246" s="46">
        <f t="shared" si="16"/>
        <v>2929.1608394995474</v>
      </c>
    </row>
    <row r="247" spans="2:7" ht="20.100000000000001" customHeight="1" x14ac:dyDescent="0.25">
      <c r="B247" s="14">
        <f>+SAC!B247</f>
        <v>244</v>
      </c>
      <c r="C247" s="2">
        <f ca="1">+SAC!C247</f>
        <v>52772</v>
      </c>
      <c r="D247" s="3">
        <f t="shared" si="14"/>
        <v>250209.91345404467</v>
      </c>
      <c r="E247" s="4">
        <f t="shared" si="15"/>
        <v>1514.4376114602878</v>
      </c>
      <c r="F247" s="19">
        <f t="shared" si="13"/>
        <v>1414.7232280392595</v>
      </c>
      <c r="G247" s="46">
        <f t="shared" si="16"/>
        <v>2929.1608394995474</v>
      </c>
    </row>
    <row r="248" spans="2:7" ht="20.100000000000001" customHeight="1" x14ac:dyDescent="0.25">
      <c r="B248" s="14">
        <f>+SAC!B248</f>
        <v>245</v>
      </c>
      <c r="C248" s="2">
        <f ca="1">+SAC!C248</f>
        <v>52802</v>
      </c>
      <c r="D248" s="3">
        <f t="shared" si="14"/>
        <v>248695.47584258439</v>
      </c>
      <c r="E248" s="4">
        <f t="shared" si="15"/>
        <v>1523.0004618956391</v>
      </c>
      <c r="F248" s="19">
        <f t="shared" si="13"/>
        <v>1406.1603776039083</v>
      </c>
      <c r="G248" s="46">
        <f t="shared" si="16"/>
        <v>2929.1608394995474</v>
      </c>
    </row>
    <row r="249" spans="2:7" ht="20.100000000000001" customHeight="1" x14ac:dyDescent="0.25">
      <c r="B249" s="14">
        <f>+SAC!B249</f>
        <v>246</v>
      </c>
      <c r="C249" s="2">
        <f ca="1">+SAC!C249</f>
        <v>52833</v>
      </c>
      <c r="D249" s="3">
        <f t="shared" si="14"/>
        <v>247172.47538068876</v>
      </c>
      <c r="E249" s="4">
        <f t="shared" si="15"/>
        <v>1531.6117279322823</v>
      </c>
      <c r="F249" s="19">
        <f t="shared" si="13"/>
        <v>1397.5491115672651</v>
      </c>
      <c r="G249" s="46">
        <f t="shared" si="16"/>
        <v>2929.1608394995474</v>
      </c>
    </row>
    <row r="250" spans="2:7" ht="20.100000000000001" customHeight="1" x14ac:dyDescent="0.25">
      <c r="B250" s="14">
        <f>+SAC!B250</f>
        <v>247</v>
      </c>
      <c r="C250" s="2">
        <f ca="1">+SAC!C250</f>
        <v>52864</v>
      </c>
      <c r="D250" s="3">
        <f t="shared" si="14"/>
        <v>245640.86365275647</v>
      </c>
      <c r="E250" s="4">
        <f t="shared" si="15"/>
        <v>1540.2716833190666</v>
      </c>
      <c r="F250" s="19">
        <f t="shared" si="13"/>
        <v>1388.8891561804808</v>
      </c>
      <c r="G250" s="46">
        <f t="shared" si="16"/>
        <v>2929.1608394995474</v>
      </c>
    </row>
    <row r="251" spans="2:7" ht="20.100000000000001" customHeight="1" x14ac:dyDescent="0.25">
      <c r="B251" s="14">
        <f>+SAC!B251</f>
        <v>248</v>
      </c>
      <c r="C251" s="2">
        <f ca="1">+SAC!C251</f>
        <v>52894</v>
      </c>
      <c r="D251" s="3">
        <f t="shared" si="14"/>
        <v>244100.5919694374</v>
      </c>
      <c r="E251" s="4">
        <f t="shared" si="15"/>
        <v>1548.9806033526561</v>
      </c>
      <c r="F251" s="19">
        <f t="shared" si="13"/>
        <v>1380.1802361468913</v>
      </c>
      <c r="G251" s="46">
        <f t="shared" si="16"/>
        <v>2929.1608394995474</v>
      </c>
    </row>
    <row r="252" spans="2:7" ht="20.100000000000001" customHeight="1" x14ac:dyDescent="0.25">
      <c r="B252" s="14">
        <f>+SAC!B252</f>
        <v>249</v>
      </c>
      <c r="C252" s="2">
        <f ca="1">+SAC!C252</f>
        <v>52925</v>
      </c>
      <c r="D252" s="3">
        <f t="shared" si="14"/>
        <v>242551.61136608475</v>
      </c>
      <c r="E252" s="4">
        <f t="shared" si="15"/>
        <v>1557.7387648862828</v>
      </c>
      <c r="F252" s="19">
        <f t="shared" si="13"/>
        <v>1371.4220746132646</v>
      </c>
      <c r="G252" s="46">
        <f t="shared" si="16"/>
        <v>2929.1608394995474</v>
      </c>
    </row>
    <row r="253" spans="2:7" ht="20.100000000000001" customHeight="1" x14ac:dyDescent="0.25">
      <c r="B253" s="14">
        <f>+SAC!B253</f>
        <v>250</v>
      </c>
      <c r="C253" s="2">
        <f ca="1">+SAC!C253</f>
        <v>52955</v>
      </c>
      <c r="D253" s="3">
        <f t="shared" si="14"/>
        <v>240993.87260119847</v>
      </c>
      <c r="E253" s="4">
        <f t="shared" si="15"/>
        <v>1566.5464463385467</v>
      </c>
      <c r="F253" s="19">
        <f t="shared" si="13"/>
        <v>1362.6143931610006</v>
      </c>
      <c r="G253" s="46">
        <f t="shared" si="16"/>
        <v>2929.1608394995474</v>
      </c>
    </row>
    <row r="254" spans="2:7" ht="20.100000000000001" customHeight="1" x14ac:dyDescent="0.25">
      <c r="B254" s="14">
        <f>+SAC!B254</f>
        <v>251</v>
      </c>
      <c r="C254" s="2">
        <f ca="1">+SAC!C254</f>
        <v>52986</v>
      </c>
      <c r="D254" s="3">
        <f t="shared" si="14"/>
        <v>239427.32615485991</v>
      </c>
      <c r="E254" s="4">
        <f t="shared" si="15"/>
        <v>1575.4039277022682</v>
      </c>
      <c r="F254" s="19">
        <f t="shared" si="13"/>
        <v>1353.7569117972791</v>
      </c>
      <c r="G254" s="46">
        <f t="shared" si="16"/>
        <v>2929.1608394995474</v>
      </c>
    </row>
    <row r="255" spans="2:7" ht="20.100000000000001" customHeight="1" x14ac:dyDescent="0.25">
      <c r="B255" s="14">
        <f>+SAC!B255</f>
        <v>252</v>
      </c>
      <c r="C255" s="2">
        <f ca="1">+SAC!C255</f>
        <v>53017</v>
      </c>
      <c r="D255" s="3">
        <f t="shared" si="14"/>
        <v>237851.92222715763</v>
      </c>
      <c r="E255" s="4">
        <f t="shared" si="15"/>
        <v>1584.3114905533862</v>
      </c>
      <c r="F255" s="19">
        <f t="shared" si="13"/>
        <v>1344.8493489461612</v>
      </c>
      <c r="G255" s="46">
        <f t="shared" si="16"/>
        <v>2929.1608394995474</v>
      </c>
    </row>
    <row r="256" spans="2:7" ht="20.100000000000001" customHeight="1" x14ac:dyDescent="0.25">
      <c r="B256" s="14">
        <f>+SAC!B256</f>
        <v>253</v>
      </c>
      <c r="C256" s="2">
        <f ca="1">+SAC!C256</f>
        <v>53045</v>
      </c>
      <c r="D256" s="3">
        <f t="shared" si="14"/>
        <v>236267.61073660426</v>
      </c>
      <c r="E256" s="4">
        <f t="shared" si="15"/>
        <v>1593.2694180599117</v>
      </c>
      <c r="F256" s="19">
        <f t="shared" si="13"/>
        <v>1335.8914214396357</v>
      </c>
      <c r="G256" s="46">
        <f t="shared" si="16"/>
        <v>2929.1608394995474</v>
      </c>
    </row>
    <row r="257" spans="2:7" ht="20.100000000000001" customHeight="1" x14ac:dyDescent="0.25">
      <c r="B257" s="14">
        <f>+SAC!B257</f>
        <v>254</v>
      </c>
      <c r="C257" s="2">
        <f ca="1">+SAC!C257</f>
        <v>53076</v>
      </c>
      <c r="D257" s="3">
        <f t="shared" si="14"/>
        <v>234674.34131854435</v>
      </c>
      <c r="E257" s="4">
        <f t="shared" si="15"/>
        <v>1602.2779949909291</v>
      </c>
      <c r="F257" s="19">
        <f t="shared" si="13"/>
        <v>1326.8828445086183</v>
      </c>
      <c r="G257" s="46">
        <f t="shared" si="16"/>
        <v>2929.1608394995474</v>
      </c>
    </row>
    <row r="258" spans="2:7" ht="20.100000000000001" customHeight="1" x14ac:dyDescent="0.25">
      <c r="B258" s="14">
        <f>+SAC!B258</f>
        <v>255</v>
      </c>
      <c r="C258" s="2">
        <f ca="1">+SAC!C258</f>
        <v>53106</v>
      </c>
      <c r="D258" s="3">
        <f t="shared" si="14"/>
        <v>233072.06332355342</v>
      </c>
      <c r="E258" s="4">
        <f t="shared" si="15"/>
        <v>1611.3375077256478</v>
      </c>
      <c r="F258" s="19">
        <f t="shared" si="13"/>
        <v>1317.8233317738996</v>
      </c>
      <c r="G258" s="46">
        <f t="shared" si="16"/>
        <v>2929.1608394995474</v>
      </c>
    </row>
    <row r="259" spans="2:7" ht="20.100000000000001" customHeight="1" x14ac:dyDescent="0.25">
      <c r="B259" s="14">
        <f>+SAC!B259</f>
        <v>256</v>
      </c>
      <c r="C259" s="2">
        <f ca="1">+SAC!C259</f>
        <v>53137</v>
      </c>
      <c r="D259" s="3">
        <f t="shared" si="14"/>
        <v>231460.72581582778</v>
      </c>
      <c r="E259" s="4">
        <f t="shared" si="15"/>
        <v>1620.4482442625078</v>
      </c>
      <c r="F259" s="19">
        <f t="shared" si="13"/>
        <v>1308.7125952370395</v>
      </c>
      <c r="G259" s="46">
        <f t="shared" si="16"/>
        <v>2929.1608394995474</v>
      </c>
    </row>
    <row r="260" spans="2:7" ht="20.100000000000001" customHeight="1" x14ac:dyDescent="0.25">
      <c r="B260" s="14">
        <f>+SAC!B260</f>
        <v>257</v>
      </c>
      <c r="C260" s="2">
        <f ca="1">+SAC!C260</f>
        <v>53167</v>
      </c>
      <c r="D260" s="3">
        <f t="shared" si="14"/>
        <v>229840.27757156527</v>
      </c>
      <c r="E260" s="4">
        <f t="shared" si="15"/>
        <v>1629.6104942283339</v>
      </c>
      <c r="F260" s="19">
        <f t="shared" si="13"/>
        <v>1299.5503452712135</v>
      </c>
      <c r="G260" s="46">
        <f t="shared" si="16"/>
        <v>2929.1608394995474</v>
      </c>
    </row>
    <row r="261" spans="2:7" ht="20.100000000000001" customHeight="1" x14ac:dyDescent="0.25">
      <c r="B261" s="14">
        <f>+SAC!B261</f>
        <v>258</v>
      </c>
      <c r="C261" s="2">
        <f ca="1">+SAC!C261</f>
        <v>53198</v>
      </c>
      <c r="D261" s="3">
        <f t="shared" si="14"/>
        <v>228210.66707733693</v>
      </c>
      <c r="E261" s="4">
        <f t="shared" si="15"/>
        <v>1638.8245488875423</v>
      </c>
      <c r="F261" s="19">
        <f t="shared" ref="F261:F324" si="17">+D261*$J$10</f>
        <v>1290.3362906120051</v>
      </c>
      <c r="G261" s="46">
        <f t="shared" si="16"/>
        <v>2929.1608394995474</v>
      </c>
    </row>
    <row r="262" spans="2:7" ht="20.100000000000001" customHeight="1" x14ac:dyDescent="0.25">
      <c r="B262" s="14">
        <f>+SAC!B262</f>
        <v>259</v>
      </c>
      <c r="C262" s="2">
        <f ca="1">+SAC!C262</f>
        <v>53229</v>
      </c>
      <c r="D262" s="3">
        <f t="shared" ref="D262:D325" si="18">IF(TRUNC(D261-E261)&lt;=0,0,(D261-E261))</f>
        <v>226571.84252844937</v>
      </c>
      <c r="E262" s="4">
        <f t="shared" ref="E262:E325" si="19">+G262-F262</f>
        <v>1648.0907011514014</v>
      </c>
      <c r="F262" s="19">
        <f t="shared" si="17"/>
        <v>1281.070138348146</v>
      </c>
      <c r="G262" s="46">
        <f t="shared" ref="G262:G325" si="20">IF(D262&lt;=0,0,G261)</f>
        <v>2929.1608394995474</v>
      </c>
    </row>
    <row r="263" spans="2:7" ht="20.100000000000001" customHeight="1" x14ac:dyDescent="0.25">
      <c r="B263" s="14">
        <f>+SAC!B263</f>
        <v>260</v>
      </c>
      <c r="C263" s="2">
        <f ca="1">+SAC!C263</f>
        <v>53259</v>
      </c>
      <c r="D263" s="3">
        <f t="shared" si="18"/>
        <v>224923.75182729797</v>
      </c>
      <c r="E263" s="4">
        <f t="shared" si="19"/>
        <v>1657.409245587342</v>
      </c>
      <c r="F263" s="19">
        <f t="shared" si="17"/>
        <v>1271.7515939122054</v>
      </c>
      <c r="G263" s="46">
        <f t="shared" si="20"/>
        <v>2929.1608394995474</v>
      </c>
    </row>
    <row r="264" spans="2:7" ht="20.100000000000001" customHeight="1" x14ac:dyDescent="0.25">
      <c r="B264" s="14">
        <f>+SAC!B264</f>
        <v>261</v>
      </c>
      <c r="C264" s="2">
        <f ca="1">+SAC!C264</f>
        <v>53290</v>
      </c>
      <c r="D264" s="3">
        <f t="shared" si="18"/>
        <v>223266.34258171063</v>
      </c>
      <c r="E264" s="4">
        <f t="shared" si="19"/>
        <v>1666.7804784283226</v>
      </c>
      <c r="F264" s="19">
        <f t="shared" si="17"/>
        <v>1262.3803610712248</v>
      </c>
      <c r="G264" s="46">
        <f t="shared" si="20"/>
        <v>2929.1608394995474</v>
      </c>
    </row>
    <row r="265" spans="2:7" ht="20.100000000000001" customHeight="1" x14ac:dyDescent="0.25">
      <c r="B265" s="14">
        <f>+SAC!B265</f>
        <v>262</v>
      </c>
      <c r="C265" s="2">
        <f ca="1">+SAC!C265</f>
        <v>53320</v>
      </c>
      <c r="D265" s="3">
        <f t="shared" si="18"/>
        <v>221599.56210328231</v>
      </c>
      <c r="E265" s="4">
        <f t="shared" si="19"/>
        <v>1676.2046975822452</v>
      </c>
      <c r="F265" s="19">
        <f t="shared" si="17"/>
        <v>1252.9561419173021</v>
      </c>
      <c r="G265" s="46">
        <f t="shared" si="20"/>
        <v>2929.1608394995474</v>
      </c>
    </row>
    <row r="266" spans="2:7" ht="20.100000000000001" customHeight="1" x14ac:dyDescent="0.25">
      <c r="B266" s="14">
        <f>+SAC!B266</f>
        <v>263</v>
      </c>
      <c r="C266" s="2">
        <f ca="1">+SAC!C266</f>
        <v>53351</v>
      </c>
      <c r="D266" s="3">
        <f t="shared" si="18"/>
        <v>219923.35740570005</v>
      </c>
      <c r="E266" s="4">
        <f t="shared" si="19"/>
        <v>1685.682202641427</v>
      </c>
      <c r="F266" s="19">
        <f t="shared" si="17"/>
        <v>1243.4786368581204</v>
      </c>
      <c r="G266" s="46">
        <f t="shared" si="20"/>
        <v>2929.1608394995474</v>
      </c>
    </row>
    <row r="267" spans="2:7" ht="20.100000000000001" customHeight="1" x14ac:dyDescent="0.25">
      <c r="B267" s="14">
        <f>+SAC!B267</f>
        <v>264</v>
      </c>
      <c r="C267" s="2">
        <f ca="1">+SAC!C267</f>
        <v>53382</v>
      </c>
      <c r="D267" s="3">
        <f t="shared" si="18"/>
        <v>218237.67520305864</v>
      </c>
      <c r="E267" s="4">
        <f t="shared" si="19"/>
        <v>1695.213294892123</v>
      </c>
      <c r="F267" s="19">
        <f t="shared" si="17"/>
        <v>1233.9475446074243</v>
      </c>
      <c r="G267" s="46">
        <f t="shared" si="20"/>
        <v>2929.1608394995474</v>
      </c>
    </row>
    <row r="268" spans="2:7" ht="20.100000000000001" customHeight="1" x14ac:dyDescent="0.25">
      <c r="B268" s="14">
        <f>+SAC!B268</f>
        <v>265</v>
      </c>
      <c r="C268" s="2">
        <f ca="1">+SAC!C268</f>
        <v>53410</v>
      </c>
      <c r="D268" s="3">
        <f t="shared" si="18"/>
        <v>216542.4619081665</v>
      </c>
      <c r="E268" s="4">
        <f t="shared" si="19"/>
        <v>1704.7982773241056</v>
      </c>
      <c r="F268" s="19">
        <f t="shared" si="17"/>
        <v>1224.3625621754418</v>
      </c>
      <c r="G268" s="46">
        <f t="shared" si="20"/>
        <v>2929.1608394995474</v>
      </c>
    </row>
    <row r="269" spans="2:7" ht="20.100000000000001" customHeight="1" x14ac:dyDescent="0.25">
      <c r="B269" s="14">
        <f>+SAC!B269</f>
        <v>266</v>
      </c>
      <c r="C269" s="2">
        <f ca="1">+SAC!C269</f>
        <v>53441</v>
      </c>
      <c r="D269" s="3">
        <f t="shared" si="18"/>
        <v>214837.66363084241</v>
      </c>
      <c r="E269" s="4">
        <f t="shared" si="19"/>
        <v>1714.4374546402939</v>
      </c>
      <c r="F269" s="19">
        <f t="shared" si="17"/>
        <v>1214.7233848592534</v>
      </c>
      <c r="G269" s="46">
        <f t="shared" si="20"/>
        <v>2929.1608394995474</v>
      </c>
    </row>
    <row r="270" spans="2:7" ht="20.100000000000001" customHeight="1" x14ac:dyDescent="0.25">
      <c r="B270" s="14">
        <f>+SAC!B270</f>
        <v>267</v>
      </c>
      <c r="C270" s="2">
        <f ca="1">+SAC!C270</f>
        <v>53471</v>
      </c>
      <c r="D270" s="3">
        <f t="shared" si="18"/>
        <v>213123.22617620212</v>
      </c>
      <c r="E270" s="4">
        <f t="shared" si="19"/>
        <v>1724.1311332664432</v>
      </c>
      <c r="F270" s="19">
        <f t="shared" si="17"/>
        <v>1205.0297062331042</v>
      </c>
      <c r="G270" s="46">
        <f t="shared" si="20"/>
        <v>2929.1608394995474</v>
      </c>
    </row>
    <row r="271" spans="2:7" ht="20.100000000000001" customHeight="1" x14ac:dyDescent="0.25">
      <c r="B271" s="14">
        <f>+SAC!B271</f>
        <v>268</v>
      </c>
      <c r="C271" s="2">
        <f ca="1">+SAC!C271</f>
        <v>53502</v>
      </c>
      <c r="D271" s="3">
        <f t="shared" si="18"/>
        <v>211399.09504293569</v>
      </c>
      <c r="E271" s="4">
        <f t="shared" si="19"/>
        <v>1733.8796213608834</v>
      </c>
      <c r="F271" s="19">
        <f t="shared" si="17"/>
        <v>1195.2812181386639</v>
      </c>
      <c r="G271" s="46">
        <f t="shared" si="20"/>
        <v>2929.1608394995474</v>
      </c>
    </row>
    <row r="272" spans="2:7" ht="20.100000000000001" customHeight="1" x14ac:dyDescent="0.25">
      <c r="B272" s="14">
        <f>+SAC!B272</f>
        <v>269</v>
      </c>
      <c r="C272" s="2">
        <f ca="1">+SAC!C272</f>
        <v>53532</v>
      </c>
      <c r="D272" s="3">
        <f t="shared" si="18"/>
        <v>209665.2154215748</v>
      </c>
      <c r="E272" s="4">
        <f t="shared" si="19"/>
        <v>1743.6832288243172</v>
      </c>
      <c r="F272" s="19">
        <f t="shared" si="17"/>
        <v>1185.4776106752302</v>
      </c>
      <c r="G272" s="46">
        <f t="shared" si="20"/>
        <v>2929.1608394995474</v>
      </c>
    </row>
    <row r="273" spans="2:7" ht="20.100000000000001" customHeight="1" x14ac:dyDescent="0.25">
      <c r="B273" s="14">
        <f>+SAC!B273</f>
        <v>270</v>
      </c>
      <c r="C273" s="2">
        <f ca="1">+SAC!C273</f>
        <v>53563</v>
      </c>
      <c r="D273" s="3">
        <f t="shared" si="18"/>
        <v>207921.53219275048</v>
      </c>
      <c r="E273" s="4">
        <f t="shared" si="19"/>
        <v>1753.54226730967</v>
      </c>
      <c r="F273" s="19">
        <f t="shared" si="17"/>
        <v>1175.6185721898773</v>
      </c>
      <c r="G273" s="46">
        <f t="shared" si="20"/>
        <v>2929.1608394995474</v>
      </c>
    </row>
    <row r="274" spans="2:7" ht="20.100000000000001" customHeight="1" x14ac:dyDescent="0.25">
      <c r="B274" s="14">
        <f>+SAC!B274</f>
        <v>271</v>
      </c>
      <c r="C274" s="2">
        <f ca="1">+SAC!C274</f>
        <v>53594</v>
      </c>
      <c r="D274" s="3">
        <f t="shared" si="18"/>
        <v>206167.98992544081</v>
      </c>
      <c r="E274" s="4">
        <f t="shared" si="19"/>
        <v>1763.4570502319993</v>
      </c>
      <c r="F274" s="19">
        <f t="shared" si="17"/>
        <v>1165.703789267548</v>
      </c>
      <c r="G274" s="46">
        <f t="shared" si="20"/>
        <v>2929.1608394995474</v>
      </c>
    </row>
    <row r="275" spans="2:7" ht="20.100000000000001" customHeight="1" x14ac:dyDescent="0.25">
      <c r="B275" s="14">
        <f>+SAC!B275</f>
        <v>272</v>
      </c>
      <c r="C275" s="2">
        <f ca="1">+SAC!C275</f>
        <v>53624</v>
      </c>
      <c r="D275" s="3">
        <f t="shared" si="18"/>
        <v>204404.5328752088</v>
      </c>
      <c r="E275" s="4">
        <f t="shared" si="19"/>
        <v>1773.427892778456</v>
      </c>
      <c r="F275" s="19">
        <f t="shared" si="17"/>
        <v>1155.7329467210914</v>
      </c>
      <c r="G275" s="46">
        <f t="shared" si="20"/>
        <v>2929.1608394995474</v>
      </c>
    </row>
    <row r="276" spans="2:7" ht="20.100000000000001" customHeight="1" x14ac:dyDescent="0.25">
      <c r="B276" s="14">
        <f>+SAC!B276</f>
        <v>273</v>
      </c>
      <c r="C276" s="2">
        <f ca="1">+SAC!C276</f>
        <v>53655</v>
      </c>
      <c r="D276" s="3">
        <f t="shared" si="18"/>
        <v>202631.10498243035</v>
      </c>
      <c r="E276" s="4">
        <f t="shared" si="19"/>
        <v>1783.455111918305</v>
      </c>
      <c r="F276" s="19">
        <f t="shared" si="17"/>
        <v>1145.7057275812424</v>
      </c>
      <c r="G276" s="46">
        <f t="shared" si="20"/>
        <v>2929.1608394995474</v>
      </c>
    </row>
    <row r="277" spans="2:7" ht="20.100000000000001" customHeight="1" x14ac:dyDescent="0.25">
      <c r="B277" s="14">
        <f>+SAC!B277</f>
        <v>274</v>
      </c>
      <c r="C277" s="2">
        <f ca="1">+SAC!C277</f>
        <v>53685</v>
      </c>
      <c r="D277" s="3">
        <f t="shared" si="18"/>
        <v>200847.64987051205</v>
      </c>
      <c r="E277" s="4">
        <f t="shared" si="19"/>
        <v>1793.5390264130021</v>
      </c>
      <c r="F277" s="19">
        <f t="shared" si="17"/>
        <v>1135.6218130865452</v>
      </c>
      <c r="G277" s="46">
        <f t="shared" si="20"/>
        <v>2929.1608394995474</v>
      </c>
    </row>
    <row r="278" spans="2:7" ht="20.100000000000001" customHeight="1" x14ac:dyDescent="0.25">
      <c r="B278" s="14">
        <f>+SAC!B278</f>
        <v>275</v>
      </c>
      <c r="C278" s="2">
        <f ca="1">+SAC!C278</f>
        <v>53716</v>
      </c>
      <c r="D278" s="3">
        <f t="shared" si="18"/>
        <v>199054.11084409905</v>
      </c>
      <c r="E278" s="4">
        <f t="shared" si="19"/>
        <v>1803.6799568263266</v>
      </c>
      <c r="F278" s="19">
        <f t="shared" si="17"/>
        <v>1125.4808826732208</v>
      </c>
      <c r="G278" s="46">
        <f t="shared" si="20"/>
        <v>2929.1608394995474</v>
      </c>
    </row>
    <row r="279" spans="2:7" ht="20.100000000000001" customHeight="1" x14ac:dyDescent="0.25">
      <c r="B279" s="14">
        <f>+SAC!B279</f>
        <v>276</v>
      </c>
      <c r="C279" s="2">
        <f ca="1">+SAC!C279</f>
        <v>53747</v>
      </c>
      <c r="D279" s="3">
        <f t="shared" si="18"/>
        <v>197250.43088727273</v>
      </c>
      <c r="E279" s="4">
        <f t="shared" si="19"/>
        <v>1813.8782255345716</v>
      </c>
      <c r="F279" s="19">
        <f t="shared" si="17"/>
        <v>1115.2826139649758</v>
      </c>
      <c r="G279" s="46">
        <f t="shared" si="20"/>
        <v>2929.1608394995474</v>
      </c>
    </row>
    <row r="280" spans="2:7" ht="20.100000000000001" customHeight="1" x14ac:dyDescent="0.25">
      <c r="B280" s="14">
        <f>+SAC!B280</f>
        <v>277</v>
      </c>
      <c r="C280" s="2">
        <f ca="1">+SAC!C280</f>
        <v>53775</v>
      </c>
      <c r="D280" s="3">
        <f t="shared" si="18"/>
        <v>195436.55266173815</v>
      </c>
      <c r="E280" s="4">
        <f t="shared" si="19"/>
        <v>1824.1341567367926</v>
      </c>
      <c r="F280" s="19">
        <f t="shared" si="17"/>
        <v>1105.0266827627547</v>
      </c>
      <c r="G280" s="46">
        <f t="shared" si="20"/>
        <v>2929.1608394995474</v>
      </c>
    </row>
    <row r="281" spans="2:7" ht="20.100000000000001" customHeight="1" x14ac:dyDescent="0.25">
      <c r="B281" s="14">
        <f>+SAC!B281</f>
        <v>278</v>
      </c>
      <c r="C281" s="2">
        <f ca="1">+SAC!C281</f>
        <v>53806</v>
      </c>
      <c r="D281" s="3">
        <f t="shared" si="18"/>
        <v>193612.41850500135</v>
      </c>
      <c r="E281" s="4">
        <f t="shared" si="19"/>
        <v>1834.4480764651146</v>
      </c>
      <c r="F281" s="19">
        <f t="shared" si="17"/>
        <v>1094.7127630344328</v>
      </c>
      <c r="G281" s="46">
        <f t="shared" si="20"/>
        <v>2929.1608394995474</v>
      </c>
    </row>
    <row r="282" spans="2:7" ht="20.100000000000001" customHeight="1" x14ac:dyDescent="0.25">
      <c r="B282" s="14">
        <f>+SAC!B282</f>
        <v>279</v>
      </c>
      <c r="C282" s="2">
        <f ca="1">+SAC!C282</f>
        <v>53836</v>
      </c>
      <c r="D282" s="3">
        <f t="shared" si="18"/>
        <v>191777.97042853624</v>
      </c>
      <c r="E282" s="4">
        <f t="shared" si="19"/>
        <v>1844.8203125950943</v>
      </c>
      <c r="F282" s="19">
        <f t="shared" si="17"/>
        <v>1084.3405269044531</v>
      </c>
      <c r="G282" s="46">
        <f t="shared" si="20"/>
        <v>2929.1608394995474</v>
      </c>
    </row>
    <row r="283" spans="2:7" ht="20.100000000000001" customHeight="1" x14ac:dyDescent="0.25">
      <c r="B283" s="14">
        <f>+SAC!B283</f>
        <v>280</v>
      </c>
      <c r="C283" s="2">
        <f ca="1">+SAC!C283</f>
        <v>53867</v>
      </c>
      <c r="D283" s="3">
        <f t="shared" si="18"/>
        <v>189933.15011594116</v>
      </c>
      <c r="E283" s="4">
        <f t="shared" si="19"/>
        <v>1855.2511948561453</v>
      </c>
      <c r="F283" s="19">
        <f t="shared" si="17"/>
        <v>1073.9096446434021</v>
      </c>
      <c r="G283" s="46">
        <f t="shared" si="20"/>
        <v>2929.1608394995474</v>
      </c>
    </row>
    <row r="284" spans="2:7" ht="20.100000000000001" customHeight="1" x14ac:dyDescent="0.25">
      <c r="B284" s="14">
        <f>+SAC!B284</f>
        <v>281</v>
      </c>
      <c r="C284" s="2">
        <f ca="1">+SAC!C284</f>
        <v>53897</v>
      </c>
      <c r="D284" s="3">
        <f t="shared" si="18"/>
        <v>188077.898921085</v>
      </c>
      <c r="E284" s="4">
        <f t="shared" si="19"/>
        <v>1865.7410548420194</v>
      </c>
      <c r="F284" s="19">
        <f t="shared" si="17"/>
        <v>1063.419784657528</v>
      </c>
      <c r="G284" s="46">
        <f t="shared" si="20"/>
        <v>2929.1608394995474</v>
      </c>
    </row>
    <row r="285" spans="2:7" ht="20.100000000000001" customHeight="1" x14ac:dyDescent="0.25">
      <c r="B285" s="14">
        <f>+SAC!B285</f>
        <v>282</v>
      </c>
      <c r="C285" s="2">
        <f ca="1">+SAC!C285</f>
        <v>53928</v>
      </c>
      <c r="D285" s="3">
        <f t="shared" si="18"/>
        <v>186212.15786624298</v>
      </c>
      <c r="E285" s="4">
        <f t="shared" si="19"/>
        <v>1876.2902260213468</v>
      </c>
      <c r="F285" s="19">
        <f t="shared" si="17"/>
        <v>1052.8706134782005</v>
      </c>
      <c r="G285" s="46">
        <f t="shared" si="20"/>
        <v>2929.1608394995474</v>
      </c>
    </row>
    <row r="286" spans="2:7" ht="20.100000000000001" customHeight="1" x14ac:dyDescent="0.25">
      <c r="B286" s="14">
        <f>+SAC!B286</f>
        <v>283</v>
      </c>
      <c r="C286" s="2">
        <f ca="1">+SAC!C286</f>
        <v>53959</v>
      </c>
      <c r="D286" s="3">
        <f t="shared" si="18"/>
        <v>184335.86764022164</v>
      </c>
      <c r="E286" s="4">
        <f t="shared" si="19"/>
        <v>1886.8990437482391</v>
      </c>
      <c r="F286" s="19">
        <f t="shared" si="17"/>
        <v>1042.2617957513082</v>
      </c>
      <c r="G286" s="46">
        <f t="shared" si="20"/>
        <v>2929.1608394995474</v>
      </c>
    </row>
    <row r="287" spans="2:7" ht="20.100000000000001" customHeight="1" x14ac:dyDescent="0.25">
      <c r="B287" s="14">
        <f>+SAC!B287</f>
        <v>284</v>
      </c>
      <c r="C287" s="2">
        <f ca="1">+SAC!C287</f>
        <v>53989</v>
      </c>
      <c r="D287" s="3">
        <f t="shared" si="18"/>
        <v>182448.96859647339</v>
      </c>
      <c r="E287" s="4">
        <f t="shared" si="19"/>
        <v>1897.5678452729476</v>
      </c>
      <c r="F287" s="19">
        <f t="shared" si="17"/>
        <v>1031.5929942265998</v>
      </c>
      <c r="G287" s="46">
        <f t="shared" si="20"/>
        <v>2929.1608394995474</v>
      </c>
    </row>
    <row r="288" spans="2:7" ht="20.100000000000001" customHeight="1" x14ac:dyDescent="0.25">
      <c r="B288" s="14">
        <f>+SAC!B288</f>
        <v>285</v>
      </c>
      <c r="C288" s="2">
        <f ca="1">+SAC!C288</f>
        <v>54020</v>
      </c>
      <c r="D288" s="3">
        <f t="shared" si="18"/>
        <v>180551.40075120045</v>
      </c>
      <c r="E288" s="4">
        <f t="shared" si="19"/>
        <v>1908.2969697525864</v>
      </c>
      <c r="F288" s="19">
        <f t="shared" si="17"/>
        <v>1020.8638697469611</v>
      </c>
      <c r="G288" s="46">
        <f t="shared" si="20"/>
        <v>2929.1608394995474</v>
      </c>
    </row>
    <row r="289" spans="2:7" ht="20.100000000000001" customHeight="1" x14ac:dyDescent="0.25">
      <c r="B289" s="14">
        <f>+SAC!B289</f>
        <v>286</v>
      </c>
      <c r="C289" s="2">
        <f ca="1">+SAC!C289</f>
        <v>54050</v>
      </c>
      <c r="D289" s="3">
        <f t="shared" si="18"/>
        <v>178643.10378144786</v>
      </c>
      <c r="E289" s="4">
        <f t="shared" si="19"/>
        <v>1919.0867582619123</v>
      </c>
      <c r="F289" s="19">
        <f t="shared" si="17"/>
        <v>1010.074081237635</v>
      </c>
      <c r="G289" s="46">
        <f t="shared" si="20"/>
        <v>2929.1608394995474</v>
      </c>
    </row>
    <row r="290" spans="2:7" ht="20.100000000000001" customHeight="1" x14ac:dyDescent="0.25">
      <c r="B290" s="14">
        <f>+SAC!B290</f>
        <v>287</v>
      </c>
      <c r="C290" s="2">
        <f ca="1">+SAC!C290</f>
        <v>54081</v>
      </c>
      <c r="D290" s="3">
        <f t="shared" si="18"/>
        <v>176724.01702318594</v>
      </c>
      <c r="E290" s="4">
        <f t="shared" si="19"/>
        <v>1929.9375538041695</v>
      </c>
      <c r="F290" s="19">
        <f t="shared" si="17"/>
        <v>999.22328569537785</v>
      </c>
      <c r="G290" s="46">
        <f t="shared" si="20"/>
        <v>2929.1608394995474</v>
      </c>
    </row>
    <row r="291" spans="2:7" ht="20.100000000000001" customHeight="1" x14ac:dyDescent="0.25">
      <c r="B291" s="14">
        <f>+SAC!B291</f>
        <v>288</v>
      </c>
      <c r="C291" s="2">
        <f ca="1">+SAC!C291</f>
        <v>54112</v>
      </c>
      <c r="D291" s="3">
        <f t="shared" si="18"/>
        <v>174794.07946938177</v>
      </c>
      <c r="E291" s="4">
        <f t="shared" si="19"/>
        <v>1940.8497013219917</v>
      </c>
      <c r="F291" s="19">
        <f t="shared" si="17"/>
        <v>988.31113817755579</v>
      </c>
      <c r="G291" s="46">
        <f t="shared" si="20"/>
        <v>2929.1608394995474</v>
      </c>
    </row>
    <row r="292" spans="2:7" ht="20.100000000000001" customHeight="1" x14ac:dyDescent="0.25">
      <c r="B292" s="14">
        <f>+SAC!B292</f>
        <v>289</v>
      </c>
      <c r="C292" s="2">
        <f ca="1">+SAC!C292</f>
        <v>54141</v>
      </c>
      <c r="D292" s="3">
        <f t="shared" si="18"/>
        <v>172853.22976805977</v>
      </c>
      <c r="E292" s="4">
        <f t="shared" si="19"/>
        <v>1951.8235477083681</v>
      </c>
      <c r="F292" s="19">
        <f t="shared" si="17"/>
        <v>977.33729179117915</v>
      </c>
      <c r="G292" s="46">
        <f t="shared" si="20"/>
        <v>2929.1608394995474</v>
      </c>
    </row>
    <row r="293" spans="2:7" ht="20.100000000000001" customHeight="1" x14ac:dyDescent="0.25">
      <c r="B293" s="14">
        <f>+SAC!B293</f>
        <v>290</v>
      </c>
      <c r="C293" s="2">
        <f ca="1">+SAC!C293</f>
        <v>54172</v>
      </c>
      <c r="D293" s="3">
        <f t="shared" si="18"/>
        <v>170901.4062203514</v>
      </c>
      <c r="E293" s="4">
        <f t="shared" si="19"/>
        <v>1962.8594418176726</v>
      </c>
      <c r="F293" s="19">
        <f t="shared" si="17"/>
        <v>966.30139768187485</v>
      </c>
      <c r="G293" s="46">
        <f t="shared" si="20"/>
        <v>2929.1608394995474</v>
      </c>
    </row>
    <row r="294" spans="2:7" ht="20.100000000000001" customHeight="1" x14ac:dyDescent="0.25">
      <c r="B294" s="14">
        <f>+SAC!B294</f>
        <v>291</v>
      </c>
      <c r="C294" s="2">
        <f ca="1">+SAC!C294</f>
        <v>54202</v>
      </c>
      <c r="D294" s="3">
        <f t="shared" si="18"/>
        <v>168938.54677853372</v>
      </c>
      <c r="E294" s="4">
        <f t="shared" si="19"/>
        <v>1973.9577344767508</v>
      </c>
      <c r="F294" s="19">
        <f t="shared" si="17"/>
        <v>955.20310502279654</v>
      </c>
      <c r="G294" s="46">
        <f t="shared" si="20"/>
        <v>2929.1608394995474</v>
      </c>
    </row>
    <row r="295" spans="2:7" ht="20.100000000000001" customHeight="1" x14ac:dyDescent="0.25">
      <c r="B295" s="14">
        <f>+SAC!B295</f>
        <v>292</v>
      </c>
      <c r="C295" s="2">
        <f ca="1">+SAC!C295</f>
        <v>54233</v>
      </c>
      <c r="D295" s="3">
        <f t="shared" si="18"/>
        <v>166964.58904405698</v>
      </c>
      <c r="E295" s="4">
        <f t="shared" si="19"/>
        <v>1985.1187784960755</v>
      </c>
      <c r="F295" s="19">
        <f t="shared" si="17"/>
        <v>944.04206100347187</v>
      </c>
      <c r="G295" s="46">
        <f t="shared" si="20"/>
        <v>2929.1608394995474</v>
      </c>
    </row>
    <row r="296" spans="2:7" ht="20.100000000000001" customHeight="1" x14ac:dyDescent="0.25">
      <c r="B296" s="14">
        <f>+SAC!B296</f>
        <v>293</v>
      </c>
      <c r="C296" s="2">
        <f ca="1">+SAC!C296</f>
        <v>54263</v>
      </c>
      <c r="D296" s="3">
        <f t="shared" si="18"/>
        <v>164979.4702655609</v>
      </c>
      <c r="E296" s="4">
        <f t="shared" si="19"/>
        <v>1996.3429286809605</v>
      </c>
      <c r="F296" s="19">
        <f t="shared" si="17"/>
        <v>932.81791081858671</v>
      </c>
      <c r="G296" s="46">
        <f t="shared" si="20"/>
        <v>2929.1608394995474</v>
      </c>
    </row>
    <row r="297" spans="2:7" ht="20.100000000000001" customHeight="1" x14ac:dyDescent="0.25">
      <c r="B297" s="14">
        <f>+SAC!B297</f>
        <v>294</v>
      </c>
      <c r="C297" s="2">
        <f ca="1">+SAC!C297</f>
        <v>54294</v>
      </c>
      <c r="D297" s="3">
        <f t="shared" si="18"/>
        <v>162983.12733687993</v>
      </c>
      <c r="E297" s="4">
        <f t="shared" si="19"/>
        <v>2007.6305418428415</v>
      </c>
      <c r="F297" s="19">
        <f t="shared" si="17"/>
        <v>921.53029765670601</v>
      </c>
      <c r="G297" s="46">
        <f t="shared" si="20"/>
        <v>2929.1608394995474</v>
      </c>
    </row>
    <row r="298" spans="2:7" ht="20.100000000000001" customHeight="1" x14ac:dyDescent="0.25">
      <c r="B298" s="14">
        <f>+SAC!B298</f>
        <v>295</v>
      </c>
      <c r="C298" s="2">
        <f ca="1">+SAC!C298</f>
        <v>54325</v>
      </c>
      <c r="D298" s="3">
        <f t="shared" si="18"/>
        <v>160975.49679503709</v>
      </c>
      <c r="E298" s="4">
        <f t="shared" si="19"/>
        <v>2018.9819768106158</v>
      </c>
      <c r="F298" s="19">
        <f t="shared" si="17"/>
        <v>910.17886268893142</v>
      </c>
      <c r="G298" s="46">
        <f t="shared" si="20"/>
        <v>2929.1608394995474</v>
      </c>
    </row>
    <row r="299" spans="2:7" ht="20.100000000000001" customHeight="1" x14ac:dyDescent="0.25">
      <c r="B299" s="14">
        <f>+SAC!B299</f>
        <v>296</v>
      </c>
      <c r="C299" s="2">
        <f ca="1">+SAC!C299</f>
        <v>54355</v>
      </c>
      <c r="D299" s="3">
        <f t="shared" si="18"/>
        <v>158956.51481822648</v>
      </c>
      <c r="E299" s="4">
        <f t="shared" si="19"/>
        <v>2030.397594442054</v>
      </c>
      <c r="F299" s="19">
        <f t="shared" si="17"/>
        <v>898.76324505749335</v>
      </c>
      <c r="G299" s="46">
        <f t="shared" si="20"/>
        <v>2929.1608394995474</v>
      </c>
    </row>
    <row r="300" spans="2:7" ht="20.100000000000001" customHeight="1" x14ac:dyDescent="0.25">
      <c r="B300" s="14">
        <f>+SAC!B300</f>
        <v>297</v>
      </c>
      <c r="C300" s="2">
        <f ca="1">+SAC!C300</f>
        <v>54386</v>
      </c>
      <c r="D300" s="3">
        <f t="shared" si="18"/>
        <v>156926.11722378441</v>
      </c>
      <c r="E300" s="4">
        <f t="shared" si="19"/>
        <v>2041.8777576352675</v>
      </c>
      <c r="F300" s="19">
        <f t="shared" si="17"/>
        <v>887.28308186427989</v>
      </c>
      <c r="G300" s="46">
        <f t="shared" si="20"/>
        <v>2929.1608394995474</v>
      </c>
    </row>
    <row r="301" spans="2:7" ht="20.100000000000001" customHeight="1" x14ac:dyDescent="0.25">
      <c r="B301" s="14">
        <f>+SAC!B301</f>
        <v>298</v>
      </c>
      <c r="C301" s="2">
        <f ca="1">+SAC!C301</f>
        <v>54416</v>
      </c>
      <c r="D301" s="3">
        <f t="shared" si="18"/>
        <v>154884.23946614916</v>
      </c>
      <c r="E301" s="4">
        <f t="shared" si="19"/>
        <v>2053.4228313402464</v>
      </c>
      <c r="F301" s="19">
        <f t="shared" si="17"/>
        <v>875.7380081593011</v>
      </c>
      <c r="G301" s="46">
        <f t="shared" si="20"/>
        <v>2929.1608394995474</v>
      </c>
    </row>
    <row r="302" spans="2:7" ht="20.100000000000001" customHeight="1" x14ac:dyDescent="0.25">
      <c r="B302" s="14">
        <f>+SAC!B302</f>
        <v>299</v>
      </c>
      <c r="C302" s="2">
        <f ca="1">+SAC!C302</f>
        <v>54447</v>
      </c>
      <c r="D302" s="3">
        <f t="shared" si="18"/>
        <v>152830.8166348089</v>
      </c>
      <c r="E302" s="4">
        <f t="shared" si="19"/>
        <v>2065.0331825704616</v>
      </c>
      <c r="F302" s="19">
        <f t="shared" si="17"/>
        <v>864.1276569290859</v>
      </c>
      <c r="G302" s="46">
        <f t="shared" si="20"/>
        <v>2929.1608394995474</v>
      </c>
    </row>
    <row r="303" spans="2:7" ht="20.100000000000001" customHeight="1" x14ac:dyDescent="0.25">
      <c r="B303" s="14">
        <f>+SAC!B303</f>
        <v>300</v>
      </c>
      <c r="C303" s="2">
        <f ca="1">+SAC!C303</f>
        <v>54478</v>
      </c>
      <c r="D303" s="3">
        <f t="shared" si="18"/>
        <v>150765.78345223845</v>
      </c>
      <c r="E303" s="4">
        <f t="shared" si="19"/>
        <v>2076.7091804145311</v>
      </c>
      <c r="F303" s="19">
        <f t="shared" si="17"/>
        <v>852.45165908501644</v>
      </c>
      <c r="G303" s="46">
        <f t="shared" si="20"/>
        <v>2929.1608394995474</v>
      </c>
    </row>
    <row r="304" spans="2:7" ht="20.100000000000001" customHeight="1" x14ac:dyDescent="0.25">
      <c r="B304" s="14">
        <f>+SAC!B304</f>
        <v>301</v>
      </c>
      <c r="C304" s="2">
        <f ca="1">+SAC!C304</f>
        <v>54506</v>
      </c>
      <c r="D304" s="3">
        <f t="shared" si="18"/>
        <v>148689.07427182392</v>
      </c>
      <c r="E304" s="4">
        <f t="shared" si="19"/>
        <v>2088.451196047954</v>
      </c>
      <c r="F304" s="19">
        <f t="shared" si="17"/>
        <v>840.70964345159337</v>
      </c>
      <c r="G304" s="46">
        <f t="shared" si="20"/>
        <v>2929.1608394995474</v>
      </c>
    </row>
    <row r="305" spans="2:7" ht="20.100000000000001" customHeight="1" x14ac:dyDescent="0.25">
      <c r="B305" s="14">
        <f>+SAC!B305</f>
        <v>302</v>
      </c>
      <c r="C305" s="2">
        <f ca="1">+SAC!C305</f>
        <v>54537</v>
      </c>
      <c r="D305" s="3">
        <f t="shared" si="18"/>
        <v>146600.62307577598</v>
      </c>
      <c r="E305" s="4">
        <f t="shared" si="19"/>
        <v>2100.2596027449094</v>
      </c>
      <c r="F305" s="19">
        <f t="shared" si="17"/>
        <v>828.90123675463792</v>
      </c>
      <c r="G305" s="46">
        <f t="shared" si="20"/>
        <v>2929.1608394995474</v>
      </c>
    </row>
    <row r="306" spans="2:7" ht="20.100000000000001" customHeight="1" x14ac:dyDescent="0.25">
      <c r="B306" s="14">
        <f>+SAC!B306</f>
        <v>303</v>
      </c>
      <c r="C306" s="2">
        <f ca="1">+SAC!C306</f>
        <v>54567</v>
      </c>
      <c r="D306" s="3">
        <f t="shared" si="18"/>
        <v>144500.36347303106</v>
      </c>
      <c r="E306" s="4">
        <f t="shared" si="19"/>
        <v>2112.1347758901234</v>
      </c>
      <c r="F306" s="19">
        <f t="shared" si="17"/>
        <v>817.02606360942411</v>
      </c>
      <c r="G306" s="46">
        <f t="shared" si="20"/>
        <v>2929.1608394995474</v>
      </c>
    </row>
    <row r="307" spans="2:7" ht="20.100000000000001" customHeight="1" x14ac:dyDescent="0.25">
      <c r="B307" s="14">
        <f>+SAC!B307</f>
        <v>304</v>
      </c>
      <c r="C307" s="2">
        <f ca="1">+SAC!C307</f>
        <v>54598</v>
      </c>
      <c r="D307" s="3">
        <f t="shared" si="18"/>
        <v>142388.22869714093</v>
      </c>
      <c r="E307" s="4">
        <f t="shared" si="19"/>
        <v>2124.0770929908008</v>
      </c>
      <c r="F307" s="19">
        <f t="shared" si="17"/>
        <v>805.08374650874669</v>
      </c>
      <c r="G307" s="46">
        <f t="shared" si="20"/>
        <v>2929.1608394995474</v>
      </c>
    </row>
    <row r="308" spans="2:7" ht="20.100000000000001" customHeight="1" x14ac:dyDescent="0.25">
      <c r="B308" s="14">
        <f>+SAC!B308</f>
        <v>305</v>
      </c>
      <c r="C308" s="2">
        <f ca="1">+SAC!C308</f>
        <v>54628</v>
      </c>
      <c r="D308" s="3">
        <f t="shared" si="18"/>
        <v>140264.15160415013</v>
      </c>
      <c r="E308" s="4">
        <f t="shared" si="19"/>
        <v>2136.0869336886281</v>
      </c>
      <c r="F308" s="19">
        <f t="shared" si="17"/>
        <v>793.07390581091954</v>
      </c>
      <c r="G308" s="46">
        <f t="shared" si="20"/>
        <v>2929.1608394995474</v>
      </c>
    </row>
    <row r="309" spans="2:7" ht="20.100000000000001" customHeight="1" x14ac:dyDescent="0.25">
      <c r="B309" s="14">
        <f>+SAC!B309</f>
        <v>306</v>
      </c>
      <c r="C309" s="2">
        <f ca="1">+SAC!C309</f>
        <v>54659</v>
      </c>
      <c r="D309" s="3">
        <f t="shared" si="18"/>
        <v>138128.06467046149</v>
      </c>
      <c r="E309" s="4">
        <f t="shared" si="19"/>
        <v>2148.1646797718404</v>
      </c>
      <c r="F309" s="19">
        <f t="shared" si="17"/>
        <v>780.99615972770721</v>
      </c>
      <c r="G309" s="46">
        <f t="shared" si="20"/>
        <v>2929.1608394995474</v>
      </c>
    </row>
    <row r="310" spans="2:7" ht="20.100000000000001" customHeight="1" x14ac:dyDescent="0.25">
      <c r="B310" s="14">
        <f>+SAC!B310</f>
        <v>307</v>
      </c>
      <c r="C310" s="2">
        <f ca="1">+SAC!C310</f>
        <v>54690</v>
      </c>
      <c r="D310" s="3">
        <f t="shared" si="18"/>
        <v>135979.89999068965</v>
      </c>
      <c r="E310" s="4">
        <f t="shared" si="19"/>
        <v>2160.3107151873592</v>
      </c>
      <c r="F310" s="19">
        <f t="shared" si="17"/>
        <v>768.85012431218831</v>
      </c>
      <c r="G310" s="46">
        <f t="shared" si="20"/>
        <v>2929.1608394995474</v>
      </c>
    </row>
    <row r="311" spans="2:7" ht="20.100000000000001" customHeight="1" x14ac:dyDescent="0.25">
      <c r="B311" s="14">
        <f>+SAC!B311</f>
        <v>308</v>
      </c>
      <c r="C311" s="2">
        <f ca="1">+SAC!C311</f>
        <v>54720</v>
      </c>
      <c r="D311" s="3">
        <f t="shared" si="18"/>
        <v>133819.58927550228</v>
      </c>
      <c r="E311" s="4">
        <f t="shared" si="19"/>
        <v>2172.5254260529978</v>
      </c>
      <c r="F311" s="19">
        <f t="shared" si="17"/>
        <v>756.63541344654948</v>
      </c>
      <c r="G311" s="46">
        <f t="shared" si="20"/>
        <v>2929.1608394995474</v>
      </c>
    </row>
    <row r="312" spans="2:7" ht="20.100000000000001" customHeight="1" x14ac:dyDescent="0.25">
      <c r="B312" s="14">
        <f>+SAC!B312</f>
        <v>309</v>
      </c>
      <c r="C312" s="2">
        <f ca="1">+SAC!C312</f>
        <v>54751</v>
      </c>
      <c r="D312" s="3">
        <f t="shared" si="18"/>
        <v>131647.06384944927</v>
      </c>
      <c r="E312" s="4">
        <f t="shared" si="19"/>
        <v>2184.8092006697361</v>
      </c>
      <c r="F312" s="19">
        <f t="shared" si="17"/>
        <v>744.35163882981124</v>
      </c>
      <c r="G312" s="46">
        <f t="shared" si="20"/>
        <v>2929.1608394995474</v>
      </c>
    </row>
    <row r="313" spans="2:7" ht="20.100000000000001" customHeight="1" x14ac:dyDescent="0.25">
      <c r="B313" s="14">
        <f>+SAC!B313</f>
        <v>310</v>
      </c>
      <c r="C313" s="2">
        <f ca="1">+SAC!C313</f>
        <v>54781</v>
      </c>
      <c r="D313" s="3">
        <f t="shared" si="18"/>
        <v>129462.25464877953</v>
      </c>
      <c r="E313" s="4">
        <f t="shared" si="19"/>
        <v>2197.1624295340634</v>
      </c>
      <c r="F313" s="19">
        <f t="shared" si="17"/>
        <v>731.9984099654838</v>
      </c>
      <c r="G313" s="46">
        <f t="shared" si="20"/>
        <v>2929.1608394995474</v>
      </c>
    </row>
    <row r="314" spans="2:7" ht="20.100000000000001" customHeight="1" x14ac:dyDescent="0.25">
      <c r="B314" s="14">
        <f>+SAC!B314</f>
        <v>311</v>
      </c>
      <c r="C314" s="2">
        <f ca="1">+SAC!C314</f>
        <v>54812</v>
      </c>
      <c r="D314" s="3">
        <f t="shared" si="18"/>
        <v>127265.09221924547</v>
      </c>
      <c r="E314" s="4">
        <f t="shared" si="19"/>
        <v>2209.5855053503938</v>
      </c>
      <c r="F314" s="19">
        <f t="shared" si="17"/>
        <v>719.5753341491536</v>
      </c>
      <c r="G314" s="46">
        <f t="shared" si="20"/>
        <v>2929.1608394995474</v>
      </c>
    </row>
    <row r="315" spans="2:7" ht="20.100000000000001" customHeight="1" x14ac:dyDescent="0.25">
      <c r="B315" s="14">
        <f>+SAC!B315</f>
        <v>312</v>
      </c>
      <c r="C315" s="2">
        <f ca="1">+SAC!C315</f>
        <v>54843</v>
      </c>
      <c r="D315" s="3">
        <f t="shared" si="18"/>
        <v>125055.50671389508</v>
      </c>
      <c r="E315" s="4">
        <f t="shared" si="19"/>
        <v>2222.0788230435483</v>
      </c>
      <c r="F315" s="19">
        <f t="shared" si="17"/>
        <v>707.08201645599911</v>
      </c>
      <c r="G315" s="46">
        <f t="shared" si="20"/>
        <v>2929.1608394995474</v>
      </c>
    </row>
    <row r="316" spans="2:7" ht="20.100000000000001" customHeight="1" x14ac:dyDescent="0.25">
      <c r="B316" s="14">
        <f>+SAC!B316</f>
        <v>313</v>
      </c>
      <c r="C316" s="2">
        <f ca="1">+SAC!C316</f>
        <v>54871</v>
      </c>
      <c r="D316" s="3">
        <f t="shared" si="18"/>
        <v>122833.42789085154</v>
      </c>
      <c r="E316" s="4">
        <f t="shared" si="19"/>
        <v>2234.6427797713109</v>
      </c>
      <c r="F316" s="19">
        <f t="shared" si="17"/>
        <v>694.51805972823661</v>
      </c>
      <c r="G316" s="46">
        <f t="shared" si="20"/>
        <v>2929.1608394995474</v>
      </c>
    </row>
    <row r="317" spans="2:7" ht="20.100000000000001" customHeight="1" x14ac:dyDescent="0.25">
      <c r="B317" s="14">
        <f>+SAC!B317</f>
        <v>314</v>
      </c>
      <c r="C317" s="2">
        <f ca="1">+SAC!C317</f>
        <v>54902</v>
      </c>
      <c r="D317" s="3">
        <f t="shared" si="18"/>
        <v>120598.78511108023</v>
      </c>
      <c r="E317" s="4">
        <f t="shared" si="19"/>
        <v>2247.2777749370534</v>
      </c>
      <c r="F317" s="19">
        <f t="shared" si="17"/>
        <v>681.88306456249404</v>
      </c>
      <c r="G317" s="46">
        <f t="shared" si="20"/>
        <v>2929.1608394995474</v>
      </c>
    </row>
    <row r="318" spans="2:7" ht="20.100000000000001" customHeight="1" x14ac:dyDescent="0.25">
      <c r="B318" s="14">
        <f>+SAC!B318</f>
        <v>315</v>
      </c>
      <c r="C318" s="2">
        <f ca="1">+SAC!C318</f>
        <v>54932</v>
      </c>
      <c r="D318" s="3">
        <f t="shared" si="18"/>
        <v>118351.50733614317</v>
      </c>
      <c r="E318" s="4">
        <f t="shared" si="19"/>
        <v>2259.9842102024322</v>
      </c>
      <c r="F318" s="19">
        <f t="shared" si="17"/>
        <v>669.17662929711537</v>
      </c>
      <c r="G318" s="46">
        <f t="shared" si="20"/>
        <v>2929.1608394995474</v>
      </c>
    </row>
    <row r="319" spans="2:7" ht="20.100000000000001" customHeight="1" x14ac:dyDescent="0.25">
      <c r="B319" s="14">
        <f>+SAC!B319</f>
        <v>316</v>
      </c>
      <c r="C319" s="2">
        <f ca="1">+SAC!C319</f>
        <v>54963</v>
      </c>
      <c r="D319" s="3">
        <f t="shared" si="18"/>
        <v>116091.52312594074</v>
      </c>
      <c r="E319" s="4">
        <f t="shared" si="19"/>
        <v>2272.7624895001568</v>
      </c>
      <c r="F319" s="19">
        <f t="shared" si="17"/>
        <v>656.39834999939058</v>
      </c>
      <c r="G319" s="46">
        <f t="shared" si="20"/>
        <v>2929.1608394995474</v>
      </c>
    </row>
    <row r="320" spans="2:7" ht="20.100000000000001" customHeight="1" x14ac:dyDescent="0.25">
      <c r="B320" s="14">
        <f>+SAC!B320</f>
        <v>317</v>
      </c>
      <c r="C320" s="2">
        <f ca="1">+SAC!C320</f>
        <v>54993</v>
      </c>
      <c r="D320" s="3">
        <f t="shared" si="18"/>
        <v>113818.76063644059</v>
      </c>
      <c r="E320" s="4">
        <f t="shared" si="19"/>
        <v>2285.6130190468321</v>
      </c>
      <c r="F320" s="19">
        <f t="shared" si="17"/>
        <v>643.54782045271554</v>
      </c>
      <c r="G320" s="46">
        <f t="shared" si="20"/>
        <v>2929.1608394995474</v>
      </c>
    </row>
    <row r="321" spans="2:7" ht="20.100000000000001" customHeight="1" x14ac:dyDescent="0.25">
      <c r="B321" s="14">
        <f>+SAC!B321</f>
        <v>318</v>
      </c>
      <c r="C321" s="2">
        <f ca="1">+SAC!C321</f>
        <v>55024</v>
      </c>
      <c r="D321" s="3">
        <f t="shared" si="18"/>
        <v>111533.14761739376</v>
      </c>
      <c r="E321" s="4">
        <f t="shared" si="19"/>
        <v>2298.536207355869</v>
      </c>
      <c r="F321" s="19">
        <f t="shared" si="17"/>
        <v>630.62463214367835</v>
      </c>
      <c r="G321" s="46">
        <f t="shared" si="20"/>
        <v>2929.1608394995474</v>
      </c>
    </row>
    <row r="322" spans="2:7" ht="20.100000000000001" customHeight="1" x14ac:dyDescent="0.25">
      <c r="B322" s="14">
        <f>+SAC!B322</f>
        <v>319</v>
      </c>
      <c r="C322" s="2">
        <f ca="1">+SAC!C322</f>
        <v>55055</v>
      </c>
      <c r="D322" s="3">
        <f t="shared" si="18"/>
        <v>109234.61141003789</v>
      </c>
      <c r="E322" s="4">
        <f t="shared" si="19"/>
        <v>2311.5324652504742</v>
      </c>
      <c r="F322" s="19">
        <f t="shared" si="17"/>
        <v>617.6283742490732</v>
      </c>
      <c r="G322" s="46">
        <f t="shared" si="20"/>
        <v>2929.1608394995474</v>
      </c>
    </row>
    <row r="323" spans="2:7" ht="20.100000000000001" customHeight="1" x14ac:dyDescent="0.25">
      <c r="B323" s="14">
        <f>+SAC!B323</f>
        <v>320</v>
      </c>
      <c r="C323" s="2">
        <f ca="1">+SAC!C323</f>
        <v>55085</v>
      </c>
      <c r="D323" s="3">
        <f t="shared" si="18"/>
        <v>106923.07894478741</v>
      </c>
      <c r="E323" s="4">
        <f t="shared" si="19"/>
        <v>2324.6022058767076</v>
      </c>
      <c r="F323" s="19">
        <f t="shared" si="17"/>
        <v>604.55863362283969</v>
      </c>
      <c r="G323" s="46">
        <f t="shared" si="20"/>
        <v>2929.1608394995474</v>
      </c>
    </row>
    <row r="324" spans="2:7" ht="20.100000000000001" customHeight="1" x14ac:dyDescent="0.25">
      <c r="B324" s="14">
        <f>+SAC!B324</f>
        <v>321</v>
      </c>
      <c r="C324" s="2">
        <f ca="1">+SAC!C324</f>
        <v>55116</v>
      </c>
      <c r="D324" s="3">
        <f t="shared" si="18"/>
        <v>104598.4767389107</v>
      </c>
      <c r="E324" s="4">
        <f t="shared" si="19"/>
        <v>2337.7458447166177</v>
      </c>
      <c r="F324" s="19">
        <f t="shared" si="17"/>
        <v>591.41499478292974</v>
      </c>
      <c r="G324" s="46">
        <f t="shared" si="20"/>
        <v>2929.1608394995474</v>
      </c>
    </row>
    <row r="325" spans="2:7" ht="20.100000000000001" customHeight="1" x14ac:dyDescent="0.25">
      <c r="B325" s="14">
        <f>+SAC!B325</f>
        <v>322</v>
      </c>
      <c r="C325" s="2">
        <f ca="1">+SAC!C325</f>
        <v>55146</v>
      </c>
      <c r="D325" s="3">
        <f t="shared" si="18"/>
        <v>102260.73089419409</v>
      </c>
      <c r="E325" s="4">
        <f t="shared" si="19"/>
        <v>2350.963799601448</v>
      </c>
      <c r="F325" s="19">
        <f t="shared" ref="F325:F388" si="21">+D325*$J$10</f>
        <v>578.19703989809943</v>
      </c>
      <c r="G325" s="46">
        <f t="shared" si="20"/>
        <v>2929.1608394995474</v>
      </c>
    </row>
    <row r="326" spans="2:7" ht="20.100000000000001" customHeight="1" x14ac:dyDescent="0.25">
      <c r="B326" s="14">
        <f>+SAC!B326</f>
        <v>323</v>
      </c>
      <c r="C326" s="2">
        <f ca="1">+SAC!C326</f>
        <v>55177</v>
      </c>
      <c r="D326" s="3">
        <f t="shared" ref="D326:D389" si="22">IF(TRUNC(D325-E325)&lt;=0,0,(D325-E325))</f>
        <v>99909.767094592637</v>
      </c>
      <c r="E326" s="4">
        <f t="shared" ref="E326:E389" si="23">+G326-F326</f>
        <v>2364.2564907249212</v>
      </c>
      <c r="F326" s="19">
        <f t="shared" si="21"/>
        <v>564.90434877462621</v>
      </c>
      <c r="G326" s="46">
        <f t="shared" ref="G326:G389" si="24">IF(D326&lt;=0,0,G325)</f>
        <v>2929.1608394995474</v>
      </c>
    </row>
    <row r="327" spans="2:7" ht="20.100000000000001" customHeight="1" x14ac:dyDescent="0.25">
      <c r="B327" s="14">
        <f>+SAC!B327</f>
        <v>324</v>
      </c>
      <c r="C327" s="2">
        <f ca="1">+SAC!C327</f>
        <v>55208</v>
      </c>
      <c r="D327" s="3">
        <f t="shared" si="22"/>
        <v>97545.510603867719</v>
      </c>
      <c r="E327" s="4">
        <f t="shared" si="23"/>
        <v>2377.6243406565964</v>
      </c>
      <c r="F327" s="19">
        <f t="shared" si="21"/>
        <v>551.53649884295089</v>
      </c>
      <c r="G327" s="46">
        <f t="shared" si="24"/>
        <v>2929.1608394995474</v>
      </c>
    </row>
    <row r="328" spans="2:7" ht="20.100000000000001" customHeight="1" x14ac:dyDescent="0.25">
      <c r="B328" s="14">
        <f>+SAC!B328</f>
        <v>325</v>
      </c>
      <c r="C328" s="2">
        <f ca="1">+SAC!C328</f>
        <v>55236</v>
      </c>
      <c r="D328" s="3">
        <f t="shared" si="22"/>
        <v>95167.886263211127</v>
      </c>
      <c r="E328" s="4">
        <f t="shared" si="23"/>
        <v>2391.0677743553024</v>
      </c>
      <c r="F328" s="19">
        <f t="shared" si="21"/>
        <v>538.09306514424486</v>
      </c>
      <c r="G328" s="46">
        <f t="shared" si="24"/>
        <v>2929.1608394995474</v>
      </c>
    </row>
    <row r="329" spans="2:7" ht="20.100000000000001" customHeight="1" x14ac:dyDescent="0.25">
      <c r="B329" s="14">
        <f>+SAC!B329</f>
        <v>326</v>
      </c>
      <c r="C329" s="2">
        <f ca="1">+SAC!C329</f>
        <v>55267</v>
      </c>
      <c r="D329" s="3">
        <f t="shared" si="22"/>
        <v>92776.818488855817</v>
      </c>
      <c r="E329" s="4">
        <f t="shared" si="23"/>
        <v>2404.587219182647</v>
      </c>
      <c r="F329" s="19">
        <f t="shared" si="21"/>
        <v>524.57362031690047</v>
      </c>
      <c r="G329" s="46">
        <f t="shared" si="24"/>
        <v>2929.1608394995474</v>
      </c>
    </row>
    <row r="330" spans="2:7" ht="20.100000000000001" customHeight="1" x14ac:dyDescent="0.25">
      <c r="B330" s="14">
        <f>+SAC!B330</f>
        <v>327</v>
      </c>
      <c r="C330" s="2">
        <f ca="1">+SAC!C330</f>
        <v>55297</v>
      </c>
      <c r="D330" s="3">
        <f t="shared" si="22"/>
        <v>90372.231269673168</v>
      </c>
      <c r="E330" s="4">
        <f t="shared" si="23"/>
        <v>2418.1831049166021</v>
      </c>
      <c r="F330" s="19">
        <f t="shared" si="21"/>
        <v>510.97773458294517</v>
      </c>
      <c r="G330" s="46">
        <f t="shared" si="24"/>
        <v>2929.1608394995474</v>
      </c>
    </row>
    <row r="331" spans="2:7" ht="20.100000000000001" customHeight="1" x14ac:dyDescent="0.25">
      <c r="B331" s="14">
        <f>+SAC!B331</f>
        <v>328</v>
      </c>
      <c r="C331" s="2">
        <f ca="1">+SAC!C331</f>
        <v>55328</v>
      </c>
      <c r="D331" s="3">
        <f t="shared" si="22"/>
        <v>87954.048164756561</v>
      </c>
      <c r="E331" s="4">
        <f t="shared" si="23"/>
        <v>2431.8558637651677</v>
      </c>
      <c r="F331" s="19">
        <f t="shared" si="21"/>
        <v>497.30497573437958</v>
      </c>
      <c r="G331" s="46">
        <f t="shared" si="24"/>
        <v>2929.1608394995474</v>
      </c>
    </row>
    <row r="332" spans="2:7" ht="20.100000000000001" customHeight="1" x14ac:dyDescent="0.25">
      <c r="B332" s="14">
        <f>+SAC!B332</f>
        <v>329</v>
      </c>
      <c r="C332" s="2">
        <f ca="1">+SAC!C332</f>
        <v>55358</v>
      </c>
      <c r="D332" s="3">
        <f t="shared" si="22"/>
        <v>85522.192300991388</v>
      </c>
      <c r="E332" s="4">
        <f t="shared" si="23"/>
        <v>2445.6059303801103</v>
      </c>
      <c r="F332" s="19">
        <f t="shared" si="21"/>
        <v>483.5549091194373</v>
      </c>
      <c r="G332" s="46">
        <f t="shared" si="24"/>
        <v>2929.1608394995474</v>
      </c>
    </row>
    <row r="333" spans="2:7" ht="20.100000000000001" customHeight="1" x14ac:dyDescent="0.25">
      <c r="B333" s="14">
        <f>+SAC!B333</f>
        <v>330</v>
      </c>
      <c r="C333" s="2">
        <f ca="1">+SAC!C333</f>
        <v>55389</v>
      </c>
      <c r="D333" s="3">
        <f t="shared" si="22"/>
        <v>83076.586370611272</v>
      </c>
      <c r="E333" s="4">
        <f t="shared" si="23"/>
        <v>2459.4337418707796</v>
      </c>
      <c r="F333" s="19">
        <f t="shared" si="21"/>
        <v>469.72709762876758</v>
      </c>
      <c r="G333" s="46">
        <f t="shared" si="24"/>
        <v>2929.1608394995474</v>
      </c>
    </row>
    <row r="334" spans="2:7" ht="20.100000000000001" customHeight="1" x14ac:dyDescent="0.25">
      <c r="B334" s="14">
        <f>+SAC!B334</f>
        <v>331</v>
      </c>
      <c r="C334" s="2">
        <f ca="1">+SAC!C334</f>
        <v>55420</v>
      </c>
      <c r="D334" s="3">
        <f t="shared" si="22"/>
        <v>80617.152628740499</v>
      </c>
      <c r="E334" s="4">
        <f t="shared" si="23"/>
        <v>2473.3397378180075</v>
      </c>
      <c r="F334" s="19">
        <f t="shared" si="21"/>
        <v>455.82110168154003</v>
      </c>
      <c r="G334" s="46">
        <f t="shared" si="24"/>
        <v>2929.1608394995474</v>
      </c>
    </row>
    <row r="335" spans="2:7" ht="20.100000000000001" customHeight="1" x14ac:dyDescent="0.25">
      <c r="B335" s="14">
        <f>+SAC!B335</f>
        <v>332</v>
      </c>
      <c r="C335" s="2">
        <f ca="1">+SAC!C335</f>
        <v>55450</v>
      </c>
      <c r="D335" s="3">
        <f t="shared" si="22"/>
        <v>78143.812890922491</v>
      </c>
      <c r="E335" s="4">
        <f t="shared" si="23"/>
        <v>2487.3243602880771</v>
      </c>
      <c r="F335" s="19">
        <f t="shared" si="21"/>
        <v>441.83647921147019</v>
      </c>
      <c r="G335" s="46">
        <f t="shared" si="24"/>
        <v>2929.1608394995474</v>
      </c>
    </row>
    <row r="336" spans="2:7" ht="20.100000000000001" customHeight="1" x14ac:dyDescent="0.25">
      <c r="B336" s="14">
        <f>+SAC!B336</f>
        <v>333</v>
      </c>
      <c r="C336" s="2">
        <f ca="1">+SAC!C336</f>
        <v>55481</v>
      </c>
      <c r="D336" s="3">
        <f t="shared" si="22"/>
        <v>75656.488530634408</v>
      </c>
      <c r="E336" s="4">
        <f t="shared" si="23"/>
        <v>2501.3880538467811</v>
      </c>
      <c r="F336" s="19">
        <f t="shared" si="21"/>
        <v>427.77278565276652</v>
      </c>
      <c r="G336" s="46">
        <f t="shared" si="24"/>
        <v>2929.1608394995474</v>
      </c>
    </row>
    <row r="337" spans="2:7" ht="20.100000000000001" customHeight="1" x14ac:dyDescent="0.25">
      <c r="B337" s="14">
        <f>+SAC!B337</f>
        <v>334</v>
      </c>
      <c r="C337" s="2">
        <f ca="1">+SAC!C337</f>
        <v>55511</v>
      </c>
      <c r="D337" s="3">
        <f t="shared" si="22"/>
        <v>73155.100476787629</v>
      </c>
      <c r="E337" s="4">
        <f t="shared" si="23"/>
        <v>2515.5312655735493</v>
      </c>
      <c r="F337" s="19">
        <f t="shared" si="21"/>
        <v>413.6295739259981</v>
      </c>
      <c r="G337" s="46">
        <f t="shared" si="24"/>
        <v>2929.1608394995474</v>
      </c>
    </row>
    <row r="338" spans="2:7" ht="20.100000000000001" customHeight="1" x14ac:dyDescent="0.25">
      <c r="B338" s="14">
        <f>+SAC!B338</f>
        <v>335</v>
      </c>
      <c r="C338" s="2">
        <f ca="1">+SAC!C338</f>
        <v>55542</v>
      </c>
      <c r="D338" s="3">
        <f t="shared" si="22"/>
        <v>70639.569211214082</v>
      </c>
      <c r="E338" s="4">
        <f t="shared" si="23"/>
        <v>2529.7544450756659</v>
      </c>
      <c r="F338" s="19">
        <f t="shared" si="21"/>
        <v>399.40639442388169</v>
      </c>
      <c r="G338" s="46">
        <f t="shared" si="24"/>
        <v>2929.1608394995474</v>
      </c>
    </row>
    <row r="339" spans="2:7" ht="20.100000000000001" customHeight="1" x14ac:dyDescent="0.25">
      <c r="B339" s="14">
        <f>+SAC!B339</f>
        <v>336</v>
      </c>
      <c r="C339" s="2">
        <f ca="1">+SAC!C339</f>
        <v>55573</v>
      </c>
      <c r="D339" s="3">
        <f t="shared" si="22"/>
        <v>68109.814766138414</v>
      </c>
      <c r="E339" s="4">
        <f t="shared" si="23"/>
        <v>2544.058044502558</v>
      </c>
      <c r="F339" s="19">
        <f t="shared" si="21"/>
        <v>385.10279499698913</v>
      </c>
      <c r="G339" s="46">
        <f t="shared" si="24"/>
        <v>2929.1608394995474</v>
      </c>
    </row>
    <row r="340" spans="2:7" ht="20.100000000000001" customHeight="1" x14ac:dyDescent="0.25">
      <c r="B340" s="14">
        <f>+SAC!B340</f>
        <v>337</v>
      </c>
      <c r="C340" s="2">
        <f ca="1">+SAC!C340</f>
        <v>55602</v>
      </c>
      <c r="D340" s="3">
        <f t="shared" si="22"/>
        <v>65565.756721635858</v>
      </c>
      <c r="E340" s="4">
        <f t="shared" si="23"/>
        <v>2558.4425185601735</v>
      </c>
      <c r="F340" s="19">
        <f t="shared" si="21"/>
        <v>370.71832093937371</v>
      </c>
      <c r="G340" s="46">
        <f t="shared" si="24"/>
        <v>2929.1608394995474</v>
      </c>
    </row>
    <row r="341" spans="2:7" ht="20.100000000000001" customHeight="1" x14ac:dyDescent="0.25">
      <c r="B341" s="14">
        <f>+SAC!B341</f>
        <v>338</v>
      </c>
      <c r="C341" s="2">
        <f ca="1">+SAC!C341</f>
        <v>55633</v>
      </c>
      <c r="D341" s="3">
        <f t="shared" si="22"/>
        <v>63007.314203075686</v>
      </c>
      <c r="E341" s="4">
        <f t="shared" si="23"/>
        <v>2572.9083245254324</v>
      </c>
      <c r="F341" s="19">
        <f t="shared" si="21"/>
        <v>356.25251497411517</v>
      </c>
      <c r="G341" s="46">
        <f t="shared" si="24"/>
        <v>2929.1608394995474</v>
      </c>
    </row>
    <row r="342" spans="2:7" ht="20.100000000000001" customHeight="1" x14ac:dyDescent="0.25">
      <c r="B342" s="14">
        <f>+SAC!B342</f>
        <v>339</v>
      </c>
      <c r="C342" s="2">
        <f ca="1">+SAC!C342</f>
        <v>55663</v>
      </c>
      <c r="D342" s="3">
        <f t="shared" si="22"/>
        <v>60434.405878550257</v>
      </c>
      <c r="E342" s="4">
        <f t="shared" si="23"/>
        <v>2587.4559222607641</v>
      </c>
      <c r="F342" s="19">
        <f t="shared" si="21"/>
        <v>341.70491723878308</v>
      </c>
      <c r="G342" s="46">
        <f t="shared" si="24"/>
        <v>2929.1608394995474</v>
      </c>
    </row>
    <row r="343" spans="2:7" ht="20.100000000000001" customHeight="1" x14ac:dyDescent="0.25">
      <c r="B343" s="14">
        <f>+SAC!B343</f>
        <v>340</v>
      </c>
      <c r="C343" s="2">
        <f ca="1">+SAC!C343</f>
        <v>55694</v>
      </c>
      <c r="D343" s="3">
        <f t="shared" si="22"/>
        <v>57846.949956289493</v>
      </c>
      <c r="E343" s="4">
        <f t="shared" si="23"/>
        <v>2602.0857742287294</v>
      </c>
      <c r="F343" s="19">
        <f t="shared" si="21"/>
        <v>327.07506527081796</v>
      </c>
      <c r="G343" s="46">
        <f t="shared" si="24"/>
        <v>2929.1608394995474</v>
      </c>
    </row>
    <row r="344" spans="2:7" ht="20.100000000000001" customHeight="1" x14ac:dyDescent="0.25">
      <c r="B344" s="14">
        <f>+SAC!B344</f>
        <v>341</v>
      </c>
      <c r="C344" s="2">
        <f ca="1">+SAC!C344</f>
        <v>55724</v>
      </c>
      <c r="D344" s="3">
        <f t="shared" si="22"/>
        <v>55244.864182060766</v>
      </c>
      <c r="E344" s="4">
        <f t="shared" si="23"/>
        <v>2616.7983455067179</v>
      </c>
      <c r="F344" s="19">
        <f t="shared" si="21"/>
        <v>312.36249399282968</v>
      </c>
      <c r="G344" s="46">
        <f t="shared" si="24"/>
        <v>2929.1608394995474</v>
      </c>
    </row>
    <row r="345" spans="2:7" ht="20.100000000000001" customHeight="1" x14ac:dyDescent="0.25">
      <c r="B345" s="14">
        <f>+SAC!B345</f>
        <v>342</v>
      </c>
      <c r="C345" s="2">
        <f ca="1">+SAC!C345</f>
        <v>55755</v>
      </c>
      <c r="D345" s="3">
        <f t="shared" si="22"/>
        <v>52628.065836554051</v>
      </c>
      <c r="E345" s="4">
        <f t="shared" si="23"/>
        <v>2631.594103801734</v>
      </c>
      <c r="F345" s="19">
        <f t="shared" si="21"/>
        <v>297.56673569781316</v>
      </c>
      <c r="G345" s="46">
        <f t="shared" si="24"/>
        <v>2929.1608394995474</v>
      </c>
    </row>
    <row r="346" spans="2:7" ht="20.100000000000001" customHeight="1" x14ac:dyDescent="0.25">
      <c r="B346" s="14">
        <f>+SAC!B346</f>
        <v>343</v>
      </c>
      <c r="C346" s="2">
        <f ca="1">+SAC!C346</f>
        <v>55786</v>
      </c>
      <c r="D346" s="3">
        <f t="shared" si="22"/>
        <v>49996.471732752318</v>
      </c>
      <c r="E346" s="4">
        <f t="shared" si="23"/>
        <v>2646.4735194652676</v>
      </c>
      <c r="F346" s="19">
        <f t="shared" si="21"/>
        <v>282.68732003427965</v>
      </c>
      <c r="G346" s="46">
        <f t="shared" si="24"/>
        <v>2929.1608394995474</v>
      </c>
    </row>
    <row r="347" spans="2:7" ht="20.100000000000001" customHeight="1" x14ac:dyDescent="0.25">
      <c r="B347" s="14">
        <f>+SAC!B347</f>
        <v>344</v>
      </c>
      <c r="C347" s="2">
        <f ca="1">+SAC!C347</f>
        <v>55816</v>
      </c>
      <c r="D347" s="3">
        <f t="shared" si="22"/>
        <v>47349.99821328705</v>
      </c>
      <c r="E347" s="4">
        <f t="shared" si="23"/>
        <v>2661.4370655082425</v>
      </c>
      <c r="F347" s="19">
        <f t="shared" si="21"/>
        <v>267.72377399130494</v>
      </c>
      <c r="G347" s="46">
        <f t="shared" si="24"/>
        <v>2929.1608394995474</v>
      </c>
    </row>
    <row r="348" spans="2:7" ht="20.100000000000001" customHeight="1" x14ac:dyDescent="0.25">
      <c r="B348" s="14">
        <f>+SAC!B348</f>
        <v>345</v>
      </c>
      <c r="C348" s="2">
        <f ca="1">+SAC!C348</f>
        <v>55847</v>
      </c>
      <c r="D348" s="3">
        <f t="shared" si="22"/>
        <v>44688.561147778804</v>
      </c>
      <c r="E348" s="4">
        <f t="shared" si="23"/>
        <v>2676.4852176160553</v>
      </c>
      <c r="F348" s="19">
        <f t="shared" si="21"/>
        <v>252.67562188349206</v>
      </c>
      <c r="G348" s="46">
        <f t="shared" si="24"/>
        <v>2929.1608394995474</v>
      </c>
    </row>
    <row r="349" spans="2:7" ht="20.100000000000001" customHeight="1" x14ac:dyDescent="0.25">
      <c r="B349" s="14">
        <f>+SAC!B349</f>
        <v>346</v>
      </c>
      <c r="C349" s="2">
        <f ca="1">+SAC!C349</f>
        <v>55877</v>
      </c>
      <c r="D349" s="3">
        <f t="shared" si="22"/>
        <v>42012.075930162748</v>
      </c>
      <c r="E349" s="4">
        <f t="shared" si="23"/>
        <v>2691.6184541636976</v>
      </c>
      <c r="F349" s="19">
        <f t="shared" si="21"/>
        <v>237.54238533584981</v>
      </c>
      <c r="G349" s="46">
        <f t="shared" si="24"/>
        <v>2929.1608394995474</v>
      </c>
    </row>
    <row r="350" spans="2:7" ht="20.100000000000001" customHeight="1" x14ac:dyDescent="0.25">
      <c r="B350" s="14">
        <f>+SAC!B350</f>
        <v>347</v>
      </c>
      <c r="C350" s="2">
        <f ca="1">+SAC!C350</f>
        <v>55908</v>
      </c>
      <c r="D350" s="3">
        <f t="shared" si="22"/>
        <v>39320.45747599905</v>
      </c>
      <c r="E350" s="4">
        <f t="shared" si="23"/>
        <v>2706.8372562309623</v>
      </c>
      <c r="F350" s="19">
        <f t="shared" si="21"/>
        <v>222.32358326858525</v>
      </c>
      <c r="G350" s="46">
        <f t="shared" si="24"/>
        <v>2929.1608394995474</v>
      </c>
    </row>
    <row r="351" spans="2:7" ht="20.100000000000001" customHeight="1" x14ac:dyDescent="0.25">
      <c r="B351" s="14">
        <f>+SAC!B351</f>
        <v>348</v>
      </c>
      <c r="C351" s="2">
        <f ca="1">+SAC!C351</f>
        <v>55939</v>
      </c>
      <c r="D351" s="3">
        <f t="shared" si="22"/>
        <v>36613.62021976809</v>
      </c>
      <c r="E351" s="4">
        <f t="shared" si="23"/>
        <v>2722.1421076177371</v>
      </c>
      <c r="F351" s="19">
        <f t="shared" si="21"/>
        <v>207.01873188181023</v>
      </c>
      <c r="G351" s="46">
        <f t="shared" si="24"/>
        <v>2929.1608394995474</v>
      </c>
    </row>
    <row r="352" spans="2:7" ht="20.100000000000001" customHeight="1" x14ac:dyDescent="0.25">
      <c r="B352" s="14">
        <f>+SAC!B352</f>
        <v>349</v>
      </c>
      <c r="C352" s="2">
        <f ca="1">+SAC!C352</f>
        <v>55967</v>
      </c>
      <c r="D352" s="3">
        <f t="shared" si="22"/>
        <v>33891.478112150355</v>
      </c>
      <c r="E352" s="4">
        <f t="shared" si="23"/>
        <v>2737.5334948593854</v>
      </c>
      <c r="F352" s="19">
        <f t="shared" si="21"/>
        <v>191.62734464016174</v>
      </c>
      <c r="G352" s="46">
        <f t="shared" si="24"/>
        <v>2929.1608394995474</v>
      </c>
    </row>
    <row r="353" spans="2:7" ht="20.100000000000001" customHeight="1" x14ac:dyDescent="0.25">
      <c r="B353" s="14">
        <f>+SAC!B353</f>
        <v>350</v>
      </c>
      <c r="C353" s="2">
        <f ca="1">+SAC!C353</f>
        <v>55998</v>
      </c>
      <c r="D353" s="3">
        <f t="shared" si="22"/>
        <v>31153.94461729097</v>
      </c>
      <c r="E353" s="4">
        <f t="shared" si="23"/>
        <v>2753.0119072422121</v>
      </c>
      <c r="F353" s="19">
        <f t="shared" si="21"/>
        <v>176.1489322573351</v>
      </c>
      <c r="G353" s="46">
        <f t="shared" si="24"/>
        <v>2929.1608394995474</v>
      </c>
    </row>
    <row r="354" spans="2:7" ht="20.100000000000001" customHeight="1" x14ac:dyDescent="0.25">
      <c r="B354" s="14">
        <f>+SAC!B354</f>
        <v>351</v>
      </c>
      <c r="C354" s="2">
        <f ca="1">+SAC!C354</f>
        <v>56028</v>
      </c>
      <c r="D354" s="3">
        <f t="shared" si="22"/>
        <v>28400.932710048757</v>
      </c>
      <c r="E354" s="4">
        <f t="shared" si="23"/>
        <v>2768.5778368190176</v>
      </c>
      <c r="F354" s="19">
        <f t="shared" si="21"/>
        <v>160.58300268052975</v>
      </c>
      <c r="G354" s="46">
        <f t="shared" si="24"/>
        <v>2929.1608394995474</v>
      </c>
    </row>
    <row r="355" spans="2:7" ht="20.100000000000001" customHeight="1" x14ac:dyDescent="0.25">
      <c r="B355" s="14">
        <f>+SAC!B355</f>
        <v>352</v>
      </c>
      <c r="C355" s="2">
        <f ca="1">+SAC!C355</f>
        <v>56059</v>
      </c>
      <c r="D355" s="3">
        <f t="shared" si="22"/>
        <v>25632.354873229739</v>
      </c>
      <c r="E355" s="4">
        <f t="shared" si="23"/>
        <v>2784.2317784247402</v>
      </c>
      <c r="F355" s="19">
        <f t="shared" si="21"/>
        <v>144.92906107480701</v>
      </c>
      <c r="G355" s="46">
        <f t="shared" si="24"/>
        <v>2929.1608394995474</v>
      </c>
    </row>
    <row r="356" spans="2:7" ht="20.100000000000001" customHeight="1" x14ac:dyDescent="0.25">
      <c r="B356" s="14">
        <f>+SAC!B356</f>
        <v>353</v>
      </c>
      <c r="C356" s="2">
        <f ca="1">+SAC!C356</f>
        <v>56089</v>
      </c>
      <c r="D356" s="3">
        <f t="shared" si="22"/>
        <v>22848.123094805</v>
      </c>
      <c r="E356" s="4">
        <f t="shared" si="23"/>
        <v>2799.9742296921877</v>
      </c>
      <c r="F356" s="19">
        <f t="shared" si="21"/>
        <v>129.18660980735959</v>
      </c>
      <c r="G356" s="46">
        <f t="shared" si="24"/>
        <v>2929.1608394995474</v>
      </c>
    </row>
    <row r="357" spans="2:7" ht="20.100000000000001" customHeight="1" x14ac:dyDescent="0.25">
      <c r="B357" s="14">
        <f>+SAC!B357</f>
        <v>354</v>
      </c>
      <c r="C357" s="2">
        <f ca="1">+SAC!C357</f>
        <v>56120</v>
      </c>
      <c r="D357" s="3">
        <f t="shared" si="22"/>
        <v>20048.148865112813</v>
      </c>
      <c r="E357" s="4">
        <f t="shared" si="23"/>
        <v>2815.8056910678556</v>
      </c>
      <c r="F357" s="19">
        <f t="shared" si="21"/>
        <v>113.35514843169189</v>
      </c>
      <c r="G357" s="46">
        <f t="shared" si="24"/>
        <v>2929.1608394995474</v>
      </c>
    </row>
    <row r="358" spans="2:7" ht="20.100000000000001" customHeight="1" x14ac:dyDescent="0.25">
      <c r="B358" s="14">
        <f>+SAC!B358</f>
        <v>355</v>
      </c>
      <c r="C358" s="2">
        <f ca="1">+SAC!C358</f>
        <v>56151</v>
      </c>
      <c r="D358" s="3">
        <f t="shared" si="22"/>
        <v>17232.343174044956</v>
      </c>
      <c r="E358" s="4">
        <f t="shared" si="23"/>
        <v>2831.7266658278363</v>
      </c>
      <c r="F358" s="19">
        <f t="shared" si="21"/>
        <v>97.434173671711051</v>
      </c>
      <c r="G358" s="46">
        <f t="shared" si="24"/>
        <v>2929.1608394995474</v>
      </c>
    </row>
    <row r="359" spans="2:7" ht="20.100000000000001" customHeight="1" x14ac:dyDescent="0.25">
      <c r="B359" s="14">
        <f>+SAC!B359</f>
        <v>356</v>
      </c>
      <c r="C359" s="2">
        <f ca="1">+SAC!C359</f>
        <v>56181</v>
      </c>
      <c r="D359" s="3">
        <f t="shared" si="22"/>
        <v>14400.616508217119</v>
      </c>
      <c r="E359" s="4">
        <f t="shared" si="23"/>
        <v>2847.7376600938192</v>
      </c>
      <c r="F359" s="19">
        <f t="shared" si="21"/>
        <v>81.423179405728064</v>
      </c>
      <c r="G359" s="46">
        <f t="shared" si="24"/>
        <v>2929.1608394995474</v>
      </c>
    </row>
    <row r="360" spans="2:7" ht="20.100000000000001" customHeight="1" x14ac:dyDescent="0.25">
      <c r="B360" s="14">
        <f>+SAC!B360</f>
        <v>357</v>
      </c>
      <c r="C360" s="2">
        <f ca="1">+SAC!C360</f>
        <v>56212</v>
      </c>
      <c r="D360" s="3">
        <f t="shared" si="22"/>
        <v>11552.8788481233</v>
      </c>
      <c r="E360" s="4">
        <f t="shared" si="23"/>
        <v>2863.839182849179</v>
      </c>
      <c r="F360" s="19">
        <f t="shared" si="21"/>
        <v>65.321656650368311</v>
      </c>
      <c r="G360" s="46">
        <f t="shared" si="24"/>
        <v>2929.1608394995474</v>
      </c>
    </row>
    <row r="361" spans="2:7" ht="20.100000000000001" customHeight="1" x14ac:dyDescent="0.25">
      <c r="B361" s="14">
        <f>+SAC!B361</f>
        <v>358</v>
      </c>
      <c r="C361" s="2">
        <f ca="1">+SAC!C361</f>
        <v>56242</v>
      </c>
      <c r="D361" s="3">
        <f t="shared" si="22"/>
        <v>8689.0396652741219</v>
      </c>
      <c r="E361" s="4">
        <f t="shared" si="23"/>
        <v>2880.0317459551561</v>
      </c>
      <c r="F361" s="19">
        <f t="shared" si="21"/>
        <v>49.129093544391139</v>
      </c>
      <c r="G361" s="46">
        <f t="shared" si="24"/>
        <v>2929.1608394995474</v>
      </c>
    </row>
    <row r="362" spans="2:7" ht="20.100000000000001" customHeight="1" x14ac:dyDescent="0.25">
      <c r="B362" s="14">
        <f>+SAC!B362</f>
        <v>359</v>
      </c>
      <c r="C362" s="2">
        <f ca="1">+SAC!C362</f>
        <v>56273</v>
      </c>
      <c r="D362" s="3">
        <f t="shared" si="22"/>
        <v>5809.0079193189658</v>
      </c>
      <c r="E362" s="4">
        <f t="shared" si="23"/>
        <v>2896.3158641671293</v>
      </c>
      <c r="F362" s="19">
        <f t="shared" si="21"/>
        <v>32.844975332418038</v>
      </c>
      <c r="G362" s="46">
        <f t="shared" si="24"/>
        <v>2929.1608394995474</v>
      </c>
    </row>
    <row r="363" spans="2:7" ht="20.100000000000001" customHeight="1" x14ac:dyDescent="0.25">
      <c r="B363" s="14">
        <f>+SAC!B363</f>
        <v>360</v>
      </c>
      <c r="C363" s="2">
        <f ca="1">+SAC!C363</f>
        <v>56304</v>
      </c>
      <c r="D363" s="3">
        <f t="shared" si="22"/>
        <v>2912.6920551518365</v>
      </c>
      <c r="E363" s="4">
        <f t="shared" si="23"/>
        <v>2912.6920551509788</v>
      </c>
      <c r="F363" s="19">
        <f t="shared" si="21"/>
        <v>16.468784348568743</v>
      </c>
      <c r="G363" s="46">
        <f t="shared" si="24"/>
        <v>2929.1608394995474</v>
      </c>
    </row>
    <row r="364" spans="2:7" ht="20.100000000000001" customHeight="1" x14ac:dyDescent="0.25">
      <c r="B364" s="14">
        <f>+SAC!B364</f>
        <v>361</v>
      </c>
      <c r="C364" s="2">
        <f ca="1">+SAC!C364</f>
        <v>56332</v>
      </c>
      <c r="D364" s="3">
        <f t="shared" si="22"/>
        <v>0</v>
      </c>
      <c r="E364" s="4">
        <f t="shared" si="23"/>
        <v>0</v>
      </c>
      <c r="F364" s="19">
        <f t="shared" si="21"/>
        <v>0</v>
      </c>
      <c r="G364" s="46">
        <f t="shared" si="24"/>
        <v>0</v>
      </c>
    </row>
    <row r="365" spans="2:7" ht="20.100000000000001" customHeight="1" x14ac:dyDescent="0.25">
      <c r="B365" s="14">
        <f>+SAC!B365</f>
        <v>362</v>
      </c>
      <c r="C365" s="2">
        <f ca="1">+SAC!C365</f>
        <v>56363</v>
      </c>
      <c r="D365" s="3">
        <f t="shared" si="22"/>
        <v>0</v>
      </c>
      <c r="E365" s="4">
        <f t="shared" si="23"/>
        <v>0</v>
      </c>
      <c r="F365" s="19">
        <f t="shared" si="21"/>
        <v>0</v>
      </c>
      <c r="G365" s="46">
        <f t="shared" si="24"/>
        <v>0</v>
      </c>
    </row>
    <row r="366" spans="2:7" ht="20.100000000000001" customHeight="1" x14ac:dyDescent="0.25">
      <c r="B366" s="14">
        <f>+SAC!B366</f>
        <v>363</v>
      </c>
      <c r="C366" s="2">
        <f ca="1">+SAC!C366</f>
        <v>56393</v>
      </c>
      <c r="D366" s="3">
        <f t="shared" si="22"/>
        <v>0</v>
      </c>
      <c r="E366" s="4">
        <f t="shared" si="23"/>
        <v>0</v>
      </c>
      <c r="F366" s="19">
        <f t="shared" si="21"/>
        <v>0</v>
      </c>
      <c r="G366" s="46">
        <f t="shared" si="24"/>
        <v>0</v>
      </c>
    </row>
    <row r="367" spans="2:7" ht="20.100000000000001" customHeight="1" x14ac:dyDescent="0.25">
      <c r="B367" s="14">
        <f>+SAC!B367</f>
        <v>364</v>
      </c>
      <c r="C367" s="2">
        <f ca="1">+SAC!C367</f>
        <v>56424</v>
      </c>
      <c r="D367" s="3">
        <f t="shared" si="22"/>
        <v>0</v>
      </c>
      <c r="E367" s="4">
        <f t="shared" si="23"/>
        <v>0</v>
      </c>
      <c r="F367" s="19">
        <f t="shared" si="21"/>
        <v>0</v>
      </c>
      <c r="G367" s="46">
        <f t="shared" si="24"/>
        <v>0</v>
      </c>
    </row>
    <row r="368" spans="2:7" ht="20.100000000000001" customHeight="1" x14ac:dyDescent="0.25">
      <c r="B368" s="14">
        <f>+SAC!B368</f>
        <v>365</v>
      </c>
      <c r="C368" s="2">
        <f ca="1">+SAC!C368</f>
        <v>56454</v>
      </c>
      <c r="D368" s="3">
        <f t="shared" si="22"/>
        <v>0</v>
      </c>
      <c r="E368" s="4">
        <f t="shared" si="23"/>
        <v>0</v>
      </c>
      <c r="F368" s="19">
        <f t="shared" si="21"/>
        <v>0</v>
      </c>
      <c r="G368" s="46">
        <f t="shared" si="24"/>
        <v>0</v>
      </c>
    </row>
    <row r="369" spans="2:7" ht="20.100000000000001" customHeight="1" x14ac:dyDescent="0.25">
      <c r="B369" s="14">
        <f>+SAC!B369</f>
        <v>366</v>
      </c>
      <c r="C369" s="2">
        <f ca="1">+SAC!C369</f>
        <v>56485</v>
      </c>
      <c r="D369" s="3">
        <f t="shared" si="22"/>
        <v>0</v>
      </c>
      <c r="E369" s="4">
        <f t="shared" si="23"/>
        <v>0</v>
      </c>
      <c r="F369" s="19">
        <f t="shared" si="21"/>
        <v>0</v>
      </c>
      <c r="G369" s="46">
        <f t="shared" si="24"/>
        <v>0</v>
      </c>
    </row>
    <row r="370" spans="2:7" ht="20.100000000000001" customHeight="1" x14ac:dyDescent="0.25">
      <c r="B370" s="14">
        <f>+SAC!B370</f>
        <v>367</v>
      </c>
      <c r="C370" s="2">
        <f ca="1">+SAC!C370</f>
        <v>56516</v>
      </c>
      <c r="D370" s="3">
        <f t="shared" si="22"/>
        <v>0</v>
      </c>
      <c r="E370" s="4">
        <f t="shared" si="23"/>
        <v>0</v>
      </c>
      <c r="F370" s="19">
        <f t="shared" si="21"/>
        <v>0</v>
      </c>
      <c r="G370" s="46">
        <f t="shared" si="24"/>
        <v>0</v>
      </c>
    </row>
    <row r="371" spans="2:7" ht="20.100000000000001" customHeight="1" x14ac:dyDescent="0.25">
      <c r="B371" s="14">
        <f>+SAC!B371</f>
        <v>368</v>
      </c>
      <c r="C371" s="2">
        <f ca="1">+SAC!C371</f>
        <v>56546</v>
      </c>
      <c r="D371" s="3">
        <f t="shared" si="22"/>
        <v>0</v>
      </c>
      <c r="E371" s="4">
        <f t="shared" si="23"/>
        <v>0</v>
      </c>
      <c r="F371" s="19">
        <f t="shared" si="21"/>
        <v>0</v>
      </c>
      <c r="G371" s="46">
        <f t="shared" si="24"/>
        <v>0</v>
      </c>
    </row>
    <row r="372" spans="2:7" ht="20.100000000000001" customHeight="1" x14ac:dyDescent="0.25">
      <c r="B372" s="14">
        <f>+SAC!B372</f>
        <v>369</v>
      </c>
      <c r="C372" s="2">
        <f ca="1">+SAC!C372</f>
        <v>56577</v>
      </c>
      <c r="D372" s="3">
        <f t="shared" si="22"/>
        <v>0</v>
      </c>
      <c r="E372" s="4">
        <f t="shared" si="23"/>
        <v>0</v>
      </c>
      <c r="F372" s="19">
        <f t="shared" si="21"/>
        <v>0</v>
      </c>
      <c r="G372" s="46">
        <f t="shared" si="24"/>
        <v>0</v>
      </c>
    </row>
    <row r="373" spans="2:7" ht="20.100000000000001" customHeight="1" x14ac:dyDescent="0.25">
      <c r="B373" s="14">
        <f>+SAC!B373</f>
        <v>370</v>
      </c>
      <c r="C373" s="2">
        <f ca="1">+SAC!C373</f>
        <v>56607</v>
      </c>
      <c r="D373" s="3">
        <f t="shared" si="22"/>
        <v>0</v>
      </c>
      <c r="E373" s="4">
        <f t="shared" si="23"/>
        <v>0</v>
      </c>
      <c r="F373" s="19">
        <f t="shared" si="21"/>
        <v>0</v>
      </c>
      <c r="G373" s="46">
        <f t="shared" si="24"/>
        <v>0</v>
      </c>
    </row>
    <row r="374" spans="2:7" ht="20.100000000000001" customHeight="1" x14ac:dyDescent="0.25">
      <c r="B374" s="14">
        <f>+SAC!B374</f>
        <v>371</v>
      </c>
      <c r="C374" s="2">
        <f ca="1">+SAC!C374</f>
        <v>56638</v>
      </c>
      <c r="D374" s="3">
        <f t="shared" si="22"/>
        <v>0</v>
      </c>
      <c r="E374" s="4">
        <f t="shared" si="23"/>
        <v>0</v>
      </c>
      <c r="F374" s="19">
        <f t="shared" si="21"/>
        <v>0</v>
      </c>
      <c r="G374" s="46">
        <f t="shared" si="24"/>
        <v>0</v>
      </c>
    </row>
    <row r="375" spans="2:7" ht="20.100000000000001" customHeight="1" x14ac:dyDescent="0.25">
      <c r="B375" s="14">
        <f>+SAC!B375</f>
        <v>372</v>
      </c>
      <c r="C375" s="2">
        <f ca="1">+SAC!C375</f>
        <v>56669</v>
      </c>
      <c r="D375" s="3">
        <f t="shared" si="22"/>
        <v>0</v>
      </c>
      <c r="E375" s="4">
        <f t="shared" si="23"/>
        <v>0</v>
      </c>
      <c r="F375" s="19">
        <f t="shared" si="21"/>
        <v>0</v>
      </c>
      <c r="G375" s="46">
        <f t="shared" si="24"/>
        <v>0</v>
      </c>
    </row>
    <row r="376" spans="2:7" ht="20.100000000000001" customHeight="1" x14ac:dyDescent="0.25">
      <c r="B376" s="14">
        <f>+SAC!B376</f>
        <v>373</v>
      </c>
      <c r="C376" s="2">
        <f ca="1">+SAC!C376</f>
        <v>56697</v>
      </c>
      <c r="D376" s="3">
        <f t="shared" si="22"/>
        <v>0</v>
      </c>
      <c r="E376" s="4">
        <f t="shared" si="23"/>
        <v>0</v>
      </c>
      <c r="F376" s="19">
        <f t="shared" si="21"/>
        <v>0</v>
      </c>
      <c r="G376" s="46">
        <f t="shared" si="24"/>
        <v>0</v>
      </c>
    </row>
    <row r="377" spans="2:7" ht="20.100000000000001" customHeight="1" x14ac:dyDescent="0.25">
      <c r="B377" s="14">
        <f>+SAC!B377</f>
        <v>374</v>
      </c>
      <c r="C377" s="2">
        <f ca="1">+SAC!C377</f>
        <v>56728</v>
      </c>
      <c r="D377" s="3">
        <f t="shared" si="22"/>
        <v>0</v>
      </c>
      <c r="E377" s="4">
        <f t="shared" si="23"/>
        <v>0</v>
      </c>
      <c r="F377" s="19">
        <f t="shared" si="21"/>
        <v>0</v>
      </c>
      <c r="G377" s="46">
        <f t="shared" si="24"/>
        <v>0</v>
      </c>
    </row>
    <row r="378" spans="2:7" ht="20.100000000000001" customHeight="1" x14ac:dyDescent="0.25">
      <c r="B378" s="14">
        <f>+SAC!B378</f>
        <v>375</v>
      </c>
      <c r="C378" s="2">
        <f ca="1">+SAC!C378</f>
        <v>56758</v>
      </c>
      <c r="D378" s="3">
        <f t="shared" si="22"/>
        <v>0</v>
      </c>
      <c r="E378" s="4">
        <f t="shared" si="23"/>
        <v>0</v>
      </c>
      <c r="F378" s="19">
        <f t="shared" si="21"/>
        <v>0</v>
      </c>
      <c r="G378" s="46">
        <f t="shared" si="24"/>
        <v>0</v>
      </c>
    </row>
    <row r="379" spans="2:7" ht="20.100000000000001" customHeight="1" x14ac:dyDescent="0.25">
      <c r="B379" s="14">
        <f>+SAC!B379</f>
        <v>376</v>
      </c>
      <c r="C379" s="2">
        <f ca="1">+SAC!C379</f>
        <v>56789</v>
      </c>
      <c r="D379" s="3">
        <f t="shared" si="22"/>
        <v>0</v>
      </c>
      <c r="E379" s="4">
        <f t="shared" si="23"/>
        <v>0</v>
      </c>
      <c r="F379" s="19">
        <f t="shared" si="21"/>
        <v>0</v>
      </c>
      <c r="G379" s="46">
        <f t="shared" si="24"/>
        <v>0</v>
      </c>
    </row>
    <row r="380" spans="2:7" ht="20.100000000000001" customHeight="1" x14ac:dyDescent="0.25">
      <c r="B380" s="14">
        <f>+SAC!B380</f>
        <v>377</v>
      </c>
      <c r="C380" s="2">
        <f ca="1">+SAC!C380</f>
        <v>56819</v>
      </c>
      <c r="D380" s="3">
        <f t="shared" si="22"/>
        <v>0</v>
      </c>
      <c r="E380" s="4">
        <f t="shared" si="23"/>
        <v>0</v>
      </c>
      <c r="F380" s="19">
        <f t="shared" si="21"/>
        <v>0</v>
      </c>
      <c r="G380" s="46">
        <f t="shared" si="24"/>
        <v>0</v>
      </c>
    </row>
    <row r="381" spans="2:7" ht="20.100000000000001" customHeight="1" x14ac:dyDescent="0.25">
      <c r="B381" s="14">
        <f>+SAC!B381</f>
        <v>378</v>
      </c>
      <c r="C381" s="2">
        <f ca="1">+SAC!C381</f>
        <v>56850</v>
      </c>
      <c r="D381" s="3">
        <f t="shared" si="22"/>
        <v>0</v>
      </c>
      <c r="E381" s="4">
        <f t="shared" si="23"/>
        <v>0</v>
      </c>
      <c r="F381" s="19">
        <f t="shared" si="21"/>
        <v>0</v>
      </c>
      <c r="G381" s="46">
        <f t="shared" si="24"/>
        <v>0</v>
      </c>
    </row>
    <row r="382" spans="2:7" ht="20.100000000000001" customHeight="1" x14ac:dyDescent="0.25">
      <c r="B382" s="14">
        <f>+SAC!B382</f>
        <v>379</v>
      </c>
      <c r="C382" s="2">
        <f ca="1">+SAC!C382</f>
        <v>56881</v>
      </c>
      <c r="D382" s="3">
        <f t="shared" si="22"/>
        <v>0</v>
      </c>
      <c r="E382" s="4">
        <f t="shared" si="23"/>
        <v>0</v>
      </c>
      <c r="F382" s="19">
        <f t="shared" si="21"/>
        <v>0</v>
      </c>
      <c r="G382" s="46">
        <f t="shared" si="24"/>
        <v>0</v>
      </c>
    </row>
    <row r="383" spans="2:7" ht="20.100000000000001" customHeight="1" x14ac:dyDescent="0.25">
      <c r="B383" s="14">
        <f>+SAC!B383</f>
        <v>380</v>
      </c>
      <c r="C383" s="2">
        <f ca="1">+SAC!C383</f>
        <v>56911</v>
      </c>
      <c r="D383" s="3">
        <f t="shared" si="22"/>
        <v>0</v>
      </c>
      <c r="E383" s="4">
        <f t="shared" si="23"/>
        <v>0</v>
      </c>
      <c r="F383" s="19">
        <f t="shared" si="21"/>
        <v>0</v>
      </c>
      <c r="G383" s="46">
        <f t="shared" si="24"/>
        <v>0</v>
      </c>
    </row>
    <row r="384" spans="2:7" ht="20.100000000000001" customHeight="1" x14ac:dyDescent="0.25">
      <c r="B384" s="14">
        <f>+SAC!B384</f>
        <v>381</v>
      </c>
      <c r="C384" s="2">
        <f ca="1">+SAC!C384</f>
        <v>56942</v>
      </c>
      <c r="D384" s="3">
        <f t="shared" si="22"/>
        <v>0</v>
      </c>
      <c r="E384" s="4">
        <f t="shared" si="23"/>
        <v>0</v>
      </c>
      <c r="F384" s="19">
        <f t="shared" si="21"/>
        <v>0</v>
      </c>
      <c r="G384" s="46">
        <f t="shared" si="24"/>
        <v>0</v>
      </c>
    </row>
    <row r="385" spans="2:7" ht="20.100000000000001" customHeight="1" x14ac:dyDescent="0.25">
      <c r="B385" s="14">
        <f>+SAC!B385</f>
        <v>382</v>
      </c>
      <c r="C385" s="2">
        <f ca="1">+SAC!C385</f>
        <v>56972</v>
      </c>
      <c r="D385" s="3">
        <f t="shared" si="22"/>
        <v>0</v>
      </c>
      <c r="E385" s="4">
        <f t="shared" si="23"/>
        <v>0</v>
      </c>
      <c r="F385" s="19">
        <f t="shared" si="21"/>
        <v>0</v>
      </c>
      <c r="G385" s="46">
        <f t="shared" si="24"/>
        <v>0</v>
      </c>
    </row>
    <row r="386" spans="2:7" ht="20.100000000000001" customHeight="1" x14ac:dyDescent="0.25">
      <c r="B386" s="14">
        <f>+SAC!B386</f>
        <v>383</v>
      </c>
      <c r="C386" s="2">
        <f ca="1">+SAC!C386</f>
        <v>57003</v>
      </c>
      <c r="D386" s="3">
        <f t="shared" si="22"/>
        <v>0</v>
      </c>
      <c r="E386" s="4">
        <f t="shared" si="23"/>
        <v>0</v>
      </c>
      <c r="F386" s="19">
        <f t="shared" si="21"/>
        <v>0</v>
      </c>
      <c r="G386" s="46">
        <f t="shared" si="24"/>
        <v>0</v>
      </c>
    </row>
    <row r="387" spans="2:7" ht="20.100000000000001" customHeight="1" x14ac:dyDescent="0.25">
      <c r="B387" s="14">
        <f>+SAC!B387</f>
        <v>384</v>
      </c>
      <c r="C387" s="2">
        <f ca="1">+SAC!C387</f>
        <v>57034</v>
      </c>
      <c r="D387" s="3">
        <f t="shared" si="22"/>
        <v>0</v>
      </c>
      <c r="E387" s="4">
        <f t="shared" si="23"/>
        <v>0</v>
      </c>
      <c r="F387" s="19">
        <f t="shared" si="21"/>
        <v>0</v>
      </c>
      <c r="G387" s="46">
        <f t="shared" si="24"/>
        <v>0</v>
      </c>
    </row>
    <row r="388" spans="2:7" ht="20.100000000000001" customHeight="1" x14ac:dyDescent="0.25">
      <c r="B388" s="14">
        <f>+SAC!B388</f>
        <v>385</v>
      </c>
      <c r="C388" s="2">
        <f ca="1">+SAC!C388</f>
        <v>57063</v>
      </c>
      <c r="D388" s="3">
        <f t="shared" si="22"/>
        <v>0</v>
      </c>
      <c r="E388" s="4">
        <f t="shared" si="23"/>
        <v>0</v>
      </c>
      <c r="F388" s="19">
        <f t="shared" si="21"/>
        <v>0</v>
      </c>
      <c r="G388" s="46">
        <f t="shared" si="24"/>
        <v>0</v>
      </c>
    </row>
    <row r="389" spans="2:7" ht="20.100000000000001" customHeight="1" x14ac:dyDescent="0.25">
      <c r="B389" s="14">
        <f>+SAC!B389</f>
        <v>386</v>
      </c>
      <c r="C389" s="2">
        <f ca="1">+SAC!C389</f>
        <v>57094</v>
      </c>
      <c r="D389" s="3">
        <f t="shared" si="22"/>
        <v>0</v>
      </c>
      <c r="E389" s="4">
        <f t="shared" si="23"/>
        <v>0</v>
      </c>
      <c r="F389" s="19">
        <f t="shared" ref="F389:F423" si="25">+D389*$J$10</f>
        <v>0</v>
      </c>
      <c r="G389" s="46">
        <f t="shared" si="24"/>
        <v>0</v>
      </c>
    </row>
    <row r="390" spans="2:7" ht="20.100000000000001" customHeight="1" x14ac:dyDescent="0.25">
      <c r="B390" s="14">
        <f>+SAC!B390</f>
        <v>387</v>
      </c>
      <c r="C390" s="2">
        <f ca="1">+SAC!C390</f>
        <v>57124</v>
      </c>
      <c r="D390" s="3">
        <f t="shared" ref="D390:D423" si="26">IF(TRUNC(D389-E389)&lt;=0,0,(D389-E389))</f>
        <v>0</v>
      </c>
      <c r="E390" s="4">
        <f t="shared" ref="E390:E423" si="27">+G390-F390</f>
        <v>0</v>
      </c>
      <c r="F390" s="19">
        <f t="shared" si="25"/>
        <v>0</v>
      </c>
      <c r="G390" s="46">
        <f t="shared" ref="G390:G423" si="28">IF(D390&lt;=0,0,G389)</f>
        <v>0</v>
      </c>
    </row>
    <row r="391" spans="2:7" ht="20.100000000000001" customHeight="1" x14ac:dyDescent="0.25">
      <c r="B391" s="14">
        <f>+SAC!B391</f>
        <v>388</v>
      </c>
      <c r="C391" s="2">
        <f ca="1">+SAC!C391</f>
        <v>57155</v>
      </c>
      <c r="D391" s="3">
        <f t="shared" si="26"/>
        <v>0</v>
      </c>
      <c r="E391" s="4">
        <f t="shared" si="27"/>
        <v>0</v>
      </c>
      <c r="F391" s="19">
        <f t="shared" si="25"/>
        <v>0</v>
      </c>
      <c r="G391" s="46">
        <f t="shared" si="28"/>
        <v>0</v>
      </c>
    </row>
    <row r="392" spans="2:7" ht="20.100000000000001" customHeight="1" x14ac:dyDescent="0.25">
      <c r="B392" s="14">
        <f>+SAC!B392</f>
        <v>389</v>
      </c>
      <c r="C392" s="2">
        <f ca="1">+SAC!C392</f>
        <v>57185</v>
      </c>
      <c r="D392" s="3">
        <f t="shared" si="26"/>
        <v>0</v>
      </c>
      <c r="E392" s="4">
        <f t="shared" si="27"/>
        <v>0</v>
      </c>
      <c r="F392" s="19">
        <f t="shared" si="25"/>
        <v>0</v>
      </c>
      <c r="G392" s="46">
        <f t="shared" si="28"/>
        <v>0</v>
      </c>
    </row>
    <row r="393" spans="2:7" ht="20.100000000000001" customHeight="1" x14ac:dyDescent="0.25">
      <c r="B393" s="14">
        <f>+SAC!B393</f>
        <v>390</v>
      </c>
      <c r="C393" s="2">
        <f ca="1">+SAC!C393</f>
        <v>57216</v>
      </c>
      <c r="D393" s="3">
        <f t="shared" si="26"/>
        <v>0</v>
      </c>
      <c r="E393" s="4">
        <f t="shared" si="27"/>
        <v>0</v>
      </c>
      <c r="F393" s="19">
        <f t="shared" si="25"/>
        <v>0</v>
      </c>
      <c r="G393" s="46">
        <f t="shared" si="28"/>
        <v>0</v>
      </c>
    </row>
    <row r="394" spans="2:7" ht="20.100000000000001" customHeight="1" x14ac:dyDescent="0.25">
      <c r="B394" s="14">
        <f>+SAC!B394</f>
        <v>391</v>
      </c>
      <c r="C394" s="2">
        <f ca="1">+SAC!C394</f>
        <v>57247</v>
      </c>
      <c r="D394" s="3">
        <f t="shared" si="26"/>
        <v>0</v>
      </c>
      <c r="E394" s="4">
        <f t="shared" si="27"/>
        <v>0</v>
      </c>
      <c r="F394" s="19">
        <f t="shared" si="25"/>
        <v>0</v>
      </c>
      <c r="G394" s="46">
        <f t="shared" si="28"/>
        <v>0</v>
      </c>
    </row>
    <row r="395" spans="2:7" ht="20.100000000000001" customHeight="1" x14ac:dyDescent="0.25">
      <c r="B395" s="14">
        <f>+SAC!B395</f>
        <v>392</v>
      </c>
      <c r="C395" s="2">
        <f ca="1">+SAC!C395</f>
        <v>57277</v>
      </c>
      <c r="D395" s="3">
        <f t="shared" si="26"/>
        <v>0</v>
      </c>
      <c r="E395" s="4">
        <f t="shared" si="27"/>
        <v>0</v>
      </c>
      <c r="F395" s="19">
        <f t="shared" si="25"/>
        <v>0</v>
      </c>
      <c r="G395" s="46">
        <f t="shared" si="28"/>
        <v>0</v>
      </c>
    </row>
    <row r="396" spans="2:7" ht="20.100000000000001" customHeight="1" x14ac:dyDescent="0.25">
      <c r="B396" s="14">
        <f>+SAC!B396</f>
        <v>393</v>
      </c>
      <c r="C396" s="2">
        <f ca="1">+SAC!C396</f>
        <v>57308</v>
      </c>
      <c r="D396" s="3">
        <f t="shared" si="26"/>
        <v>0</v>
      </c>
      <c r="E396" s="4">
        <f t="shared" si="27"/>
        <v>0</v>
      </c>
      <c r="F396" s="19">
        <f t="shared" si="25"/>
        <v>0</v>
      </c>
      <c r="G396" s="46">
        <f t="shared" si="28"/>
        <v>0</v>
      </c>
    </row>
    <row r="397" spans="2:7" ht="20.100000000000001" customHeight="1" x14ac:dyDescent="0.25">
      <c r="B397" s="14">
        <f>+SAC!B397</f>
        <v>394</v>
      </c>
      <c r="C397" s="2">
        <f ca="1">+SAC!C397</f>
        <v>57338</v>
      </c>
      <c r="D397" s="3">
        <f t="shared" si="26"/>
        <v>0</v>
      </c>
      <c r="E397" s="4">
        <f t="shared" si="27"/>
        <v>0</v>
      </c>
      <c r="F397" s="19">
        <f t="shared" si="25"/>
        <v>0</v>
      </c>
      <c r="G397" s="46">
        <f t="shared" si="28"/>
        <v>0</v>
      </c>
    </row>
    <row r="398" spans="2:7" ht="20.100000000000001" customHeight="1" x14ac:dyDescent="0.25">
      <c r="B398" s="14">
        <f>+SAC!B398</f>
        <v>395</v>
      </c>
      <c r="C398" s="2">
        <f ca="1">+SAC!C398</f>
        <v>57369</v>
      </c>
      <c r="D398" s="3">
        <f t="shared" si="26"/>
        <v>0</v>
      </c>
      <c r="E398" s="4">
        <f t="shared" si="27"/>
        <v>0</v>
      </c>
      <c r="F398" s="19">
        <f t="shared" si="25"/>
        <v>0</v>
      </c>
      <c r="G398" s="46">
        <f t="shared" si="28"/>
        <v>0</v>
      </c>
    </row>
    <row r="399" spans="2:7" ht="20.100000000000001" customHeight="1" x14ac:dyDescent="0.25">
      <c r="B399" s="14">
        <f>+SAC!B399</f>
        <v>396</v>
      </c>
      <c r="C399" s="2">
        <f ca="1">+SAC!C399</f>
        <v>57400</v>
      </c>
      <c r="D399" s="3">
        <f t="shared" si="26"/>
        <v>0</v>
      </c>
      <c r="E399" s="4">
        <f t="shared" si="27"/>
        <v>0</v>
      </c>
      <c r="F399" s="19">
        <f t="shared" si="25"/>
        <v>0</v>
      </c>
      <c r="G399" s="46">
        <f t="shared" si="28"/>
        <v>0</v>
      </c>
    </row>
    <row r="400" spans="2:7" ht="20.100000000000001" customHeight="1" x14ac:dyDescent="0.25">
      <c r="B400" s="14">
        <f>+SAC!B400</f>
        <v>397</v>
      </c>
      <c r="C400" s="2">
        <f ca="1">+SAC!C400</f>
        <v>57428</v>
      </c>
      <c r="D400" s="3">
        <f t="shared" si="26"/>
        <v>0</v>
      </c>
      <c r="E400" s="4">
        <f t="shared" si="27"/>
        <v>0</v>
      </c>
      <c r="F400" s="19">
        <f t="shared" si="25"/>
        <v>0</v>
      </c>
      <c r="G400" s="46">
        <f t="shared" si="28"/>
        <v>0</v>
      </c>
    </row>
    <row r="401" spans="2:7" ht="20.100000000000001" customHeight="1" x14ac:dyDescent="0.25">
      <c r="B401" s="14">
        <f>+SAC!B401</f>
        <v>398</v>
      </c>
      <c r="C401" s="2">
        <f ca="1">+SAC!C401</f>
        <v>57459</v>
      </c>
      <c r="D401" s="3">
        <f t="shared" si="26"/>
        <v>0</v>
      </c>
      <c r="E401" s="4">
        <f t="shared" si="27"/>
        <v>0</v>
      </c>
      <c r="F401" s="19">
        <f t="shared" si="25"/>
        <v>0</v>
      </c>
      <c r="G401" s="46">
        <f t="shared" si="28"/>
        <v>0</v>
      </c>
    </row>
    <row r="402" spans="2:7" ht="20.100000000000001" customHeight="1" x14ac:dyDescent="0.25">
      <c r="B402" s="14">
        <f>+SAC!B402</f>
        <v>399</v>
      </c>
      <c r="C402" s="2">
        <f ca="1">+SAC!C402</f>
        <v>57489</v>
      </c>
      <c r="D402" s="3">
        <f t="shared" si="26"/>
        <v>0</v>
      </c>
      <c r="E402" s="4">
        <f t="shared" si="27"/>
        <v>0</v>
      </c>
      <c r="F402" s="19">
        <f t="shared" si="25"/>
        <v>0</v>
      </c>
      <c r="G402" s="46">
        <f t="shared" si="28"/>
        <v>0</v>
      </c>
    </row>
    <row r="403" spans="2:7" ht="20.100000000000001" customHeight="1" x14ac:dyDescent="0.25">
      <c r="B403" s="14">
        <f>+SAC!B403</f>
        <v>400</v>
      </c>
      <c r="C403" s="2">
        <f ca="1">+SAC!C403</f>
        <v>57520</v>
      </c>
      <c r="D403" s="3">
        <f t="shared" si="26"/>
        <v>0</v>
      </c>
      <c r="E403" s="4">
        <f t="shared" si="27"/>
        <v>0</v>
      </c>
      <c r="F403" s="19">
        <f t="shared" si="25"/>
        <v>0</v>
      </c>
      <c r="G403" s="46">
        <f t="shared" si="28"/>
        <v>0</v>
      </c>
    </row>
    <row r="404" spans="2:7" ht="20.100000000000001" customHeight="1" x14ac:dyDescent="0.25">
      <c r="B404" s="14">
        <f>+SAC!B404</f>
        <v>401</v>
      </c>
      <c r="C404" s="2">
        <f ca="1">+SAC!C404</f>
        <v>57550</v>
      </c>
      <c r="D404" s="3">
        <f t="shared" si="26"/>
        <v>0</v>
      </c>
      <c r="E404" s="4">
        <f t="shared" si="27"/>
        <v>0</v>
      </c>
      <c r="F404" s="19">
        <f t="shared" si="25"/>
        <v>0</v>
      </c>
      <c r="G404" s="46">
        <f t="shared" si="28"/>
        <v>0</v>
      </c>
    </row>
    <row r="405" spans="2:7" ht="20.100000000000001" customHeight="1" x14ac:dyDescent="0.25">
      <c r="B405" s="14">
        <f>+SAC!B405</f>
        <v>402</v>
      </c>
      <c r="C405" s="2">
        <f ca="1">+SAC!C405</f>
        <v>57581</v>
      </c>
      <c r="D405" s="3">
        <f t="shared" si="26"/>
        <v>0</v>
      </c>
      <c r="E405" s="4">
        <f t="shared" si="27"/>
        <v>0</v>
      </c>
      <c r="F405" s="19">
        <f t="shared" si="25"/>
        <v>0</v>
      </c>
      <c r="G405" s="46">
        <f t="shared" si="28"/>
        <v>0</v>
      </c>
    </row>
    <row r="406" spans="2:7" ht="20.100000000000001" customHeight="1" x14ac:dyDescent="0.25">
      <c r="B406" s="14">
        <f>+SAC!B406</f>
        <v>403</v>
      </c>
      <c r="C406" s="2">
        <f ca="1">+SAC!C406</f>
        <v>57612</v>
      </c>
      <c r="D406" s="3">
        <f t="shared" si="26"/>
        <v>0</v>
      </c>
      <c r="E406" s="4">
        <f t="shared" si="27"/>
        <v>0</v>
      </c>
      <c r="F406" s="19">
        <f t="shared" si="25"/>
        <v>0</v>
      </c>
      <c r="G406" s="46">
        <f t="shared" si="28"/>
        <v>0</v>
      </c>
    </row>
    <row r="407" spans="2:7" ht="20.100000000000001" customHeight="1" x14ac:dyDescent="0.25">
      <c r="B407" s="14">
        <f>+SAC!B407</f>
        <v>404</v>
      </c>
      <c r="C407" s="2">
        <f ca="1">+SAC!C407</f>
        <v>57642</v>
      </c>
      <c r="D407" s="3">
        <f t="shared" si="26"/>
        <v>0</v>
      </c>
      <c r="E407" s="4">
        <f t="shared" si="27"/>
        <v>0</v>
      </c>
      <c r="F407" s="19">
        <f t="shared" si="25"/>
        <v>0</v>
      </c>
      <c r="G407" s="46">
        <f t="shared" si="28"/>
        <v>0</v>
      </c>
    </row>
    <row r="408" spans="2:7" ht="20.100000000000001" customHeight="1" x14ac:dyDescent="0.25">
      <c r="B408" s="14">
        <f>+SAC!B408</f>
        <v>405</v>
      </c>
      <c r="C408" s="2">
        <f ca="1">+SAC!C408</f>
        <v>57673</v>
      </c>
      <c r="D408" s="3">
        <f t="shared" si="26"/>
        <v>0</v>
      </c>
      <c r="E408" s="4">
        <f t="shared" si="27"/>
        <v>0</v>
      </c>
      <c r="F408" s="19">
        <f t="shared" si="25"/>
        <v>0</v>
      </c>
      <c r="G408" s="46">
        <f t="shared" si="28"/>
        <v>0</v>
      </c>
    </row>
    <row r="409" spans="2:7" ht="20.100000000000001" customHeight="1" x14ac:dyDescent="0.25">
      <c r="B409" s="14">
        <f>+SAC!B409</f>
        <v>406</v>
      </c>
      <c r="C409" s="2">
        <f ca="1">+SAC!C409</f>
        <v>57703</v>
      </c>
      <c r="D409" s="3">
        <f t="shared" si="26"/>
        <v>0</v>
      </c>
      <c r="E409" s="4">
        <f t="shared" si="27"/>
        <v>0</v>
      </c>
      <c r="F409" s="19">
        <f t="shared" si="25"/>
        <v>0</v>
      </c>
      <c r="G409" s="46">
        <f t="shared" si="28"/>
        <v>0</v>
      </c>
    </row>
    <row r="410" spans="2:7" ht="20.100000000000001" customHeight="1" x14ac:dyDescent="0.25">
      <c r="B410" s="14">
        <f>+SAC!B410</f>
        <v>407</v>
      </c>
      <c r="C410" s="2">
        <f ca="1">+SAC!C410</f>
        <v>57734</v>
      </c>
      <c r="D410" s="3">
        <f t="shared" si="26"/>
        <v>0</v>
      </c>
      <c r="E410" s="4">
        <f t="shared" si="27"/>
        <v>0</v>
      </c>
      <c r="F410" s="19">
        <f t="shared" si="25"/>
        <v>0</v>
      </c>
      <c r="G410" s="46">
        <f t="shared" si="28"/>
        <v>0</v>
      </c>
    </row>
    <row r="411" spans="2:7" ht="20.100000000000001" customHeight="1" x14ac:dyDescent="0.25">
      <c r="B411" s="14">
        <f>+SAC!B411</f>
        <v>408</v>
      </c>
      <c r="C411" s="2">
        <f ca="1">+SAC!C411</f>
        <v>57765</v>
      </c>
      <c r="D411" s="3">
        <f t="shared" si="26"/>
        <v>0</v>
      </c>
      <c r="E411" s="4">
        <f t="shared" si="27"/>
        <v>0</v>
      </c>
      <c r="F411" s="19">
        <f t="shared" si="25"/>
        <v>0</v>
      </c>
      <c r="G411" s="46">
        <f t="shared" si="28"/>
        <v>0</v>
      </c>
    </row>
    <row r="412" spans="2:7" ht="20.100000000000001" customHeight="1" x14ac:dyDescent="0.25">
      <c r="B412" s="14">
        <f>+SAC!B412</f>
        <v>409</v>
      </c>
      <c r="C412" s="2">
        <f ca="1">+SAC!C412</f>
        <v>57793</v>
      </c>
      <c r="D412" s="3">
        <f t="shared" si="26"/>
        <v>0</v>
      </c>
      <c r="E412" s="4">
        <f t="shared" si="27"/>
        <v>0</v>
      </c>
      <c r="F412" s="19">
        <f t="shared" si="25"/>
        <v>0</v>
      </c>
      <c r="G412" s="46">
        <f t="shared" si="28"/>
        <v>0</v>
      </c>
    </row>
    <row r="413" spans="2:7" ht="20.100000000000001" customHeight="1" x14ac:dyDescent="0.25">
      <c r="B413" s="14">
        <f>+SAC!B413</f>
        <v>410</v>
      </c>
      <c r="C413" s="2">
        <f ca="1">+SAC!C413</f>
        <v>57824</v>
      </c>
      <c r="D413" s="3">
        <f t="shared" si="26"/>
        <v>0</v>
      </c>
      <c r="E413" s="4">
        <f t="shared" si="27"/>
        <v>0</v>
      </c>
      <c r="F413" s="19">
        <f t="shared" si="25"/>
        <v>0</v>
      </c>
      <c r="G413" s="46">
        <f t="shared" si="28"/>
        <v>0</v>
      </c>
    </row>
    <row r="414" spans="2:7" ht="20.100000000000001" customHeight="1" x14ac:dyDescent="0.25">
      <c r="B414" s="14">
        <f>+SAC!B414</f>
        <v>411</v>
      </c>
      <c r="C414" s="2">
        <f ca="1">+SAC!C414</f>
        <v>57854</v>
      </c>
      <c r="D414" s="3">
        <f t="shared" si="26"/>
        <v>0</v>
      </c>
      <c r="E414" s="4">
        <f t="shared" si="27"/>
        <v>0</v>
      </c>
      <c r="F414" s="19">
        <f t="shared" si="25"/>
        <v>0</v>
      </c>
      <c r="G414" s="46">
        <f t="shared" si="28"/>
        <v>0</v>
      </c>
    </row>
    <row r="415" spans="2:7" ht="20.100000000000001" customHeight="1" x14ac:dyDescent="0.25">
      <c r="B415" s="14">
        <f>+SAC!B415</f>
        <v>412</v>
      </c>
      <c r="C415" s="2">
        <f ca="1">+SAC!C415</f>
        <v>57885</v>
      </c>
      <c r="D415" s="3">
        <f t="shared" si="26"/>
        <v>0</v>
      </c>
      <c r="E415" s="4">
        <f t="shared" si="27"/>
        <v>0</v>
      </c>
      <c r="F415" s="19">
        <f t="shared" si="25"/>
        <v>0</v>
      </c>
      <c r="G415" s="46">
        <f t="shared" si="28"/>
        <v>0</v>
      </c>
    </row>
    <row r="416" spans="2:7" ht="20.100000000000001" customHeight="1" x14ac:dyDescent="0.25">
      <c r="B416" s="14">
        <f>+SAC!B416</f>
        <v>413</v>
      </c>
      <c r="C416" s="2">
        <f ca="1">+SAC!C416</f>
        <v>57915</v>
      </c>
      <c r="D416" s="3">
        <f t="shared" si="26"/>
        <v>0</v>
      </c>
      <c r="E416" s="4">
        <f t="shared" si="27"/>
        <v>0</v>
      </c>
      <c r="F416" s="19">
        <f t="shared" si="25"/>
        <v>0</v>
      </c>
      <c r="G416" s="46">
        <f t="shared" si="28"/>
        <v>0</v>
      </c>
    </row>
    <row r="417" spans="2:7" ht="20.100000000000001" customHeight="1" x14ac:dyDescent="0.25">
      <c r="B417" s="14">
        <f>+SAC!B417</f>
        <v>414</v>
      </c>
      <c r="C417" s="2">
        <f ca="1">+SAC!C417</f>
        <v>57946</v>
      </c>
      <c r="D417" s="3">
        <f t="shared" si="26"/>
        <v>0</v>
      </c>
      <c r="E417" s="4">
        <f t="shared" si="27"/>
        <v>0</v>
      </c>
      <c r="F417" s="19">
        <f t="shared" si="25"/>
        <v>0</v>
      </c>
      <c r="G417" s="46">
        <f t="shared" si="28"/>
        <v>0</v>
      </c>
    </row>
    <row r="418" spans="2:7" ht="20.100000000000001" customHeight="1" x14ac:dyDescent="0.25">
      <c r="B418" s="14">
        <f>+SAC!B418</f>
        <v>415</v>
      </c>
      <c r="C418" s="2">
        <f ca="1">+SAC!C418</f>
        <v>57977</v>
      </c>
      <c r="D418" s="3">
        <f t="shared" si="26"/>
        <v>0</v>
      </c>
      <c r="E418" s="4">
        <f t="shared" si="27"/>
        <v>0</v>
      </c>
      <c r="F418" s="19">
        <f t="shared" si="25"/>
        <v>0</v>
      </c>
      <c r="G418" s="46">
        <f t="shared" si="28"/>
        <v>0</v>
      </c>
    </row>
    <row r="419" spans="2:7" ht="20.100000000000001" customHeight="1" x14ac:dyDescent="0.25">
      <c r="B419" s="14">
        <f>+SAC!B419</f>
        <v>416</v>
      </c>
      <c r="C419" s="2">
        <f ca="1">+SAC!C419</f>
        <v>58007</v>
      </c>
      <c r="D419" s="3">
        <f t="shared" si="26"/>
        <v>0</v>
      </c>
      <c r="E419" s="4">
        <f t="shared" si="27"/>
        <v>0</v>
      </c>
      <c r="F419" s="19">
        <f t="shared" si="25"/>
        <v>0</v>
      </c>
      <c r="G419" s="46">
        <f t="shared" si="28"/>
        <v>0</v>
      </c>
    </row>
    <row r="420" spans="2:7" ht="20.100000000000001" customHeight="1" x14ac:dyDescent="0.25">
      <c r="B420" s="14">
        <f>+SAC!B420</f>
        <v>417</v>
      </c>
      <c r="C420" s="2">
        <f ca="1">+SAC!C420</f>
        <v>58038</v>
      </c>
      <c r="D420" s="3">
        <f t="shared" si="26"/>
        <v>0</v>
      </c>
      <c r="E420" s="4">
        <f t="shared" si="27"/>
        <v>0</v>
      </c>
      <c r="F420" s="19">
        <f t="shared" si="25"/>
        <v>0</v>
      </c>
      <c r="G420" s="46">
        <f t="shared" si="28"/>
        <v>0</v>
      </c>
    </row>
    <row r="421" spans="2:7" ht="20.100000000000001" customHeight="1" x14ac:dyDescent="0.25">
      <c r="B421" s="14">
        <f>+SAC!B421</f>
        <v>418</v>
      </c>
      <c r="C421" s="2">
        <f ca="1">+SAC!C421</f>
        <v>58068</v>
      </c>
      <c r="D421" s="3">
        <f t="shared" si="26"/>
        <v>0</v>
      </c>
      <c r="E421" s="4">
        <f t="shared" si="27"/>
        <v>0</v>
      </c>
      <c r="F421" s="19">
        <f t="shared" si="25"/>
        <v>0</v>
      </c>
      <c r="G421" s="46">
        <f t="shared" si="28"/>
        <v>0</v>
      </c>
    </row>
    <row r="422" spans="2:7" ht="20.100000000000001" customHeight="1" x14ac:dyDescent="0.25">
      <c r="B422" s="14">
        <f>+SAC!B422</f>
        <v>419</v>
      </c>
      <c r="C422" s="2">
        <f ca="1">+SAC!C422</f>
        <v>58099</v>
      </c>
      <c r="D422" s="3">
        <f t="shared" si="26"/>
        <v>0</v>
      </c>
      <c r="E422" s="4">
        <f t="shared" si="27"/>
        <v>0</v>
      </c>
      <c r="F422" s="19">
        <f t="shared" si="25"/>
        <v>0</v>
      </c>
      <c r="G422" s="46">
        <f t="shared" si="28"/>
        <v>0</v>
      </c>
    </row>
    <row r="423" spans="2:7" ht="20.100000000000001" customHeight="1" thickBot="1" x14ac:dyDescent="0.3">
      <c r="B423" s="15">
        <f>+SAC!B423</f>
        <v>420</v>
      </c>
      <c r="C423" s="16">
        <f ca="1">+SAC!C423</f>
        <v>58130</v>
      </c>
      <c r="D423" s="17">
        <f t="shared" si="26"/>
        <v>0</v>
      </c>
      <c r="E423" s="18">
        <f t="shared" si="27"/>
        <v>0</v>
      </c>
      <c r="F423" s="28">
        <f t="shared" si="25"/>
        <v>0</v>
      </c>
      <c r="G423" s="47">
        <f t="shared" si="28"/>
        <v>0</v>
      </c>
    </row>
    <row r="424" spans="2:7" ht="5.0999999999999996" customHeight="1" x14ac:dyDescent="0.25">
      <c r="F424" s="27"/>
    </row>
    <row r="425" spans="2:7" ht="20.100000000000001" hidden="1" customHeight="1" x14ac:dyDescent="0.25"/>
    <row r="426" spans="2:7" ht="20.100000000000001" hidden="1" customHeight="1" x14ac:dyDescent="0.25"/>
    <row r="427" spans="2:7" ht="20.100000000000001" hidden="1" customHeight="1" x14ac:dyDescent="0.25"/>
    <row r="428" spans="2:7" ht="20.100000000000001" hidden="1" customHeight="1" x14ac:dyDescent="0.25"/>
    <row r="429" spans="2:7" ht="20.100000000000001" hidden="1" customHeight="1" x14ac:dyDescent="0.25"/>
    <row r="430" spans="2:7" ht="20.100000000000001" hidden="1" customHeight="1" x14ac:dyDescent="0.25"/>
    <row r="431" spans="2:7" ht="20.100000000000001" hidden="1" customHeight="1" x14ac:dyDescent="0.25"/>
    <row r="432" spans="2:7" ht="20.100000000000001" hidden="1" customHeight="1" x14ac:dyDescent="0.25"/>
    <row r="433" spans="5:7" ht="29.25" hidden="1" customHeight="1" x14ac:dyDescent="0.25"/>
    <row r="434" spans="5:7" ht="24" hidden="1" customHeight="1" x14ac:dyDescent="0.25">
      <c r="E434" s="40"/>
      <c r="F434" s="40"/>
      <c r="G434" s="39"/>
    </row>
  </sheetData>
  <sheetProtection algorithmName="SHA-512" hashValue="uBhy5VQCVhwQ+WMyp3aveVO7oNFZn2becudA01hxovOzMIxdqbKb9M2Tg/oynYLdOnldpSuB4iLvGVIff3ZHwQ==" saltValue="1hB0JozCKi5HjSLVVlfBow==" spinCount="100000" sheet="1" objects="1" scenarios="1" selectLockedCells="1"/>
  <conditionalFormatting sqref="B4:G4">
    <cfRule type="expression" dxfId="8" priority="14">
      <formula>$G4:$G423=0</formula>
    </cfRule>
  </conditionalFormatting>
  <conditionalFormatting sqref="F424">
    <cfRule type="expression" dxfId="7" priority="13">
      <formula>$G424:$G843=0</formula>
    </cfRule>
  </conditionalFormatting>
  <conditionalFormatting sqref="D5 G5">
    <cfRule type="expression" dxfId="6" priority="12">
      <formula>$G5:$G424=0</formula>
    </cfRule>
  </conditionalFormatting>
  <conditionalFormatting sqref="B5:C5">
    <cfRule type="expression" dxfId="5" priority="11">
      <formula>$G5:$G424=0</formula>
    </cfRule>
  </conditionalFormatting>
  <conditionalFormatting sqref="E5">
    <cfRule type="expression" dxfId="4" priority="10">
      <formula>$G5:$G424=0</formula>
    </cfRule>
  </conditionalFormatting>
  <conditionalFormatting sqref="D6:D423 G6:G423">
    <cfRule type="expression" dxfId="3" priority="8">
      <formula>$G6:$G425=0</formula>
    </cfRule>
  </conditionalFormatting>
  <conditionalFormatting sqref="B6:C423">
    <cfRule type="expression" dxfId="2" priority="7">
      <formula>$G6:$G425=0</formula>
    </cfRule>
  </conditionalFormatting>
  <conditionalFormatting sqref="E6:E423">
    <cfRule type="expression" dxfId="1" priority="6">
      <formula>$G6:$G425=0</formula>
    </cfRule>
  </conditionalFormatting>
  <conditionalFormatting sqref="F5:F423">
    <cfRule type="expression" dxfId="0" priority="1">
      <formula>$G5:$G424=0</formula>
    </cfRule>
  </conditionalFormatting>
  <dataValidations disablePrompts="1" count="1">
    <dataValidation type="list" allowBlank="1" showInputMessage="1" showErrorMessage="1" sqref="J7" xr:uid="{00000000-0002-0000-0200-000000000000}">
      <formula1>"1,2,3,4,5,6,7,8,9,10,11,12,13,14,15,16,17,18,19,20,21,22,23,24,25,26,27,28,29,30,31,32,33,34,35"</formula1>
    </dataValidation>
  </dataValidations>
  <pageMargins left="0.511811024" right="0.511811024" top="0.78740157499999996" bottom="0.78740157499999996" header="0.31496062000000002" footer="0.31496062000000002"/>
  <pageSetup paperSize="9" orientation="portrait" verticalDpi="5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BASE</vt:lpstr>
      <vt:lpstr>SAC</vt:lpstr>
      <vt:lpstr>PRICE</vt:lpstr>
    </vt:vector>
  </TitlesOfParts>
  <Company>HONDA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Gilton Queiroz do Nascimento Júnior</dc:creator>
  <cp:lastModifiedBy>Gilton Nascimento</cp:lastModifiedBy>
  <cp:lastPrinted>2019-03-22T17:34:02Z</cp:lastPrinted>
  <dcterms:created xsi:type="dcterms:W3CDTF">2013-09-30T20:29:09Z</dcterms:created>
  <dcterms:modified xsi:type="dcterms:W3CDTF">2024-02-23T20:00:17Z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a8497c9d-735a-4e26-b6da-2b5452a56237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